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8795" windowHeight="4035"/>
  </bookViews>
  <sheets>
    <sheet name="申込書 (ABコース以外・オプション除く)" sheetId="1" r:id="rId1"/>
  </sheets>
  <definedNames>
    <definedName name="_xlnm.Print_Area" localSheetId="0">'申込書 (ABコース以外・オプション除く)'!$A$1:$AT$76</definedName>
  </definedNames>
  <calcPr calcId="145621" concurrentCalc="0"/>
</workbook>
</file>

<file path=xl/calcChain.xml><?xml version="1.0" encoding="utf-8"?>
<calcChain xmlns="http://schemas.openxmlformats.org/spreadsheetml/2006/main">
  <c r="AP49" i="1" l="1"/>
  <c r="AP48" i="1"/>
  <c r="AP43" i="1"/>
  <c r="AP45" i="1"/>
  <c r="AP42" i="1"/>
  <c r="AP44" i="1"/>
  <c r="AP46" i="1"/>
  <c r="AP40" i="1"/>
  <c r="AP36" i="1"/>
  <c r="AP39" i="1"/>
  <c r="AP35" i="1"/>
  <c r="AP29" i="1"/>
  <c r="AP31" i="1"/>
  <c r="AP33" i="1"/>
  <c r="AP30" i="1"/>
  <c r="AP32" i="1"/>
  <c r="AP27" i="1"/>
  <c r="AP25" i="1"/>
  <c r="AP24" i="1"/>
  <c r="AP22" i="1"/>
  <c r="AP20" i="1"/>
  <c r="AP19" i="1"/>
  <c r="X57" i="1"/>
  <c r="AF54" i="1"/>
  <c r="AG8" i="1"/>
  <c r="AP21" i="1"/>
  <c r="AP37" i="1"/>
  <c r="AP26" i="1"/>
  <c r="AP38" i="1"/>
  <c r="AP51" i="1"/>
</calcChain>
</file>

<file path=xl/sharedStrings.xml><?xml version="1.0" encoding="utf-8"?>
<sst xmlns="http://schemas.openxmlformats.org/spreadsheetml/2006/main" count="91" uniqueCount="69">
  <si>
    <t>★備考欄　（ジュニア参加の方は同伴される方の氏名をご記入ください。また、家族等同室希望者もご記入ください。）</t>
    <rPh sb="1" eb="3">
      <t>ビコウ</t>
    </rPh>
    <rPh sb="3" eb="4">
      <t>ラン</t>
    </rPh>
    <rPh sb="10" eb="12">
      <t>サンカ</t>
    </rPh>
    <rPh sb="13" eb="14">
      <t>ホウ</t>
    </rPh>
    <rPh sb="15" eb="17">
      <t>ドウハン</t>
    </rPh>
    <rPh sb="20" eb="21">
      <t>ホウ</t>
    </rPh>
    <rPh sb="22" eb="24">
      <t>シメイ</t>
    </rPh>
    <rPh sb="26" eb="28">
      <t>キニュウ</t>
    </rPh>
    <rPh sb="36" eb="39">
      <t>カゾクナド</t>
    </rPh>
    <rPh sb="39" eb="41">
      <t>ドウシツ</t>
    </rPh>
    <rPh sb="41" eb="44">
      <t>キボウシャ</t>
    </rPh>
    <rPh sb="46" eb="48">
      <t>キニュウ</t>
    </rPh>
    <phoneticPr fontId="1"/>
  </si>
  <si>
    <t>ｃｍ</t>
    <phoneticPr fontId="1"/>
  </si>
  <si>
    <r>
      <t>靴のサイズ</t>
    </r>
    <r>
      <rPr>
        <b/>
        <sz val="10"/>
        <rFont val="HG丸ｺﾞｼｯｸM-PRO"/>
        <family val="3"/>
        <charset val="128"/>
      </rPr>
      <t>：</t>
    </r>
    <rPh sb="0" eb="1">
      <t>クツ</t>
    </rPh>
    <phoneticPr fontId="1"/>
  </si>
  <si>
    <r>
      <t>身長</t>
    </r>
    <r>
      <rPr>
        <b/>
        <sz val="10"/>
        <rFont val="HG丸ｺﾞｼｯｸM-PRO"/>
        <family val="3"/>
        <charset val="128"/>
      </rPr>
      <t>：</t>
    </r>
    <rPh sb="0" eb="2">
      <t>シンチョウ</t>
    </rPh>
    <phoneticPr fontId="1"/>
  </si>
  <si>
    <t>レンタルスキーを希望</t>
    <rPh sb="8" eb="10">
      <t>キボウ</t>
    </rPh>
    <phoneticPr fontId="1"/>
  </si>
  <si>
    <t>★レンタルスキーをご希望の方は以下のチェック欄に○印をご記入いただき、身長および靴のサイズをご記載ください。</t>
    <rPh sb="10" eb="12">
      <t>キボウ</t>
    </rPh>
    <rPh sb="13" eb="14">
      <t>カタ</t>
    </rPh>
    <rPh sb="15" eb="17">
      <t>イカ</t>
    </rPh>
    <rPh sb="22" eb="23">
      <t>ラン</t>
    </rPh>
    <rPh sb="25" eb="26">
      <t>シルシ</t>
    </rPh>
    <rPh sb="28" eb="30">
      <t>キニュウ</t>
    </rPh>
    <rPh sb="35" eb="37">
      <t>シンチョウ</t>
    </rPh>
    <rPh sb="40" eb="41">
      <t>クツ</t>
    </rPh>
    <rPh sb="47" eb="49">
      <t>キサイ</t>
    </rPh>
    <phoneticPr fontId="1"/>
  </si>
  <si>
    <t>日券</t>
    <rPh sb="0" eb="1">
      <t>ニチ</t>
    </rPh>
    <rPh sb="1" eb="2">
      <t>ケン</t>
    </rPh>
    <phoneticPr fontId="1"/>
  </si>
  <si>
    <t>日から</t>
    <rPh sb="0" eb="1">
      <t>ニチ</t>
    </rPh>
    <phoneticPr fontId="1"/>
  </si>
  <si>
    <t>リフト券の種類：</t>
    <rPh sb="3" eb="4">
      <t>ケン</t>
    </rPh>
    <rPh sb="5" eb="7">
      <t>シュルイ</t>
    </rPh>
    <phoneticPr fontId="1"/>
  </si>
  <si>
    <t>特別料金リフト券を希望</t>
    <rPh sb="0" eb="2">
      <t>トクベツ</t>
    </rPh>
    <rPh sb="2" eb="4">
      <t>リョウキン</t>
    </rPh>
    <rPh sb="7" eb="8">
      <t>ケン</t>
    </rPh>
    <rPh sb="9" eb="11">
      <t>キボウ</t>
    </rPh>
    <phoneticPr fontId="1"/>
  </si>
  <si>
    <t>★特別料金のリフト券をご希望の方は以下のチェック欄に○印をご記入いただき、必要なリフト券の種類をお選びください。</t>
    <rPh sb="1" eb="3">
      <t>トクベツ</t>
    </rPh>
    <rPh sb="3" eb="5">
      <t>リョウキン</t>
    </rPh>
    <rPh sb="9" eb="10">
      <t>ケン</t>
    </rPh>
    <rPh sb="12" eb="14">
      <t>キボウ</t>
    </rPh>
    <rPh sb="15" eb="16">
      <t>カタ</t>
    </rPh>
    <rPh sb="17" eb="19">
      <t>イカ</t>
    </rPh>
    <rPh sb="24" eb="25">
      <t>ラン</t>
    </rPh>
    <rPh sb="27" eb="28">
      <t>シルシ</t>
    </rPh>
    <rPh sb="30" eb="32">
      <t>キニュウ</t>
    </rPh>
    <rPh sb="37" eb="39">
      <t>ヒツヨウ</t>
    </rPh>
    <rPh sb="43" eb="44">
      <t>ケン</t>
    </rPh>
    <rPh sb="45" eb="47">
      <t>シュルイ</t>
    </rPh>
    <rPh sb="49" eb="50">
      <t>エラ</t>
    </rPh>
    <phoneticPr fontId="1"/>
  </si>
  <si>
    <t>★市民大会参加やレッスン参加等、オプションもご希望の方は、</t>
    <rPh sb="1" eb="3">
      <t>シミン</t>
    </rPh>
    <rPh sb="3" eb="5">
      <t>タイカイ</t>
    </rPh>
    <rPh sb="5" eb="7">
      <t>サンカ</t>
    </rPh>
    <rPh sb="12" eb="14">
      <t>サンカ</t>
    </rPh>
    <rPh sb="14" eb="15">
      <t>トウ</t>
    </rPh>
    <rPh sb="23" eb="25">
      <t>キボウ</t>
    </rPh>
    <rPh sb="26" eb="27">
      <t>カタ</t>
    </rPh>
    <phoneticPr fontId="1"/>
  </si>
  <si>
    <t>初心者</t>
    <rPh sb="0" eb="3">
      <t>ショシンシャ</t>
    </rPh>
    <phoneticPr fontId="1"/>
  </si>
  <si>
    <t>初級者</t>
    <rPh sb="0" eb="3">
      <t>ショキュウシャ</t>
    </rPh>
    <phoneticPr fontId="1"/>
  </si>
  <si>
    <t>中級者</t>
    <rPh sb="0" eb="3">
      <t>チュウキュウシャ</t>
    </rPh>
    <phoneticPr fontId="1"/>
  </si>
  <si>
    <t>上級者</t>
    <rPh sb="0" eb="3">
      <t>ジョウキュウシャ</t>
    </rPh>
    <phoneticPr fontId="1"/>
  </si>
  <si>
    <t>スノーボード</t>
    <phoneticPr fontId="1"/>
  </si>
  <si>
    <t>スキー</t>
    <phoneticPr fontId="1"/>
  </si>
  <si>
    <r>
      <t>★スキー、スノーボードどちらの種目でご参加予定か、チェック欄に○印をご記入ください。</t>
    </r>
    <r>
      <rPr>
        <sz val="10"/>
        <color indexed="10"/>
        <rFont val="HG丸ｺﾞｼｯｸM-PRO"/>
        <family val="3"/>
        <charset val="128"/>
      </rPr>
      <t>（必須）</t>
    </r>
    <rPh sb="15" eb="17">
      <t>シュモク</t>
    </rPh>
    <rPh sb="19" eb="21">
      <t>サンカ</t>
    </rPh>
    <rPh sb="21" eb="23">
      <t>ヨテイ</t>
    </rPh>
    <rPh sb="29" eb="30">
      <t>ラン</t>
    </rPh>
    <rPh sb="32" eb="33">
      <t>シルシ</t>
    </rPh>
    <rPh sb="35" eb="37">
      <t>キニュウ</t>
    </rPh>
    <rPh sb="43" eb="45">
      <t>ヒッス</t>
    </rPh>
    <phoneticPr fontId="1"/>
  </si>
  <si>
    <t>お申し込み金額合計</t>
    <rPh sb="1" eb="2">
      <t>モウ</t>
    </rPh>
    <rPh sb="3" eb="4">
      <t>コ</t>
    </rPh>
    <rPh sb="5" eb="7">
      <t>キンガク</t>
    </rPh>
    <rPh sb="7" eb="9">
      <t>ゴウケイ</t>
    </rPh>
    <phoneticPr fontId="1"/>
  </si>
  <si>
    <t>ジュニア：</t>
    <phoneticPr fontId="1"/>
  </si>
  <si>
    <t>大人：</t>
    <rPh sb="0" eb="2">
      <t>オトナ</t>
    </rPh>
    <phoneticPr fontId="1"/>
  </si>
  <si>
    <t>SAF会員割引（本人＆家族）：</t>
    <phoneticPr fontId="1"/>
  </si>
  <si>
    <t>チェック欄</t>
    <rPh sb="4" eb="5">
      <t>ラン</t>
    </rPh>
    <phoneticPr fontId="1"/>
  </si>
  <si>
    <t>※ジュニアとは小学生以下の方でベッドや食事は一人分となります。また、保護者もしくは18 歳以上の同伴者が必要となります。</t>
    <rPh sb="13" eb="14">
      <t>カタ</t>
    </rPh>
    <phoneticPr fontId="1"/>
  </si>
  <si>
    <t>また、SAF会員の方は各々のチェック欄にも○印をご記入ください。</t>
    <rPh sb="6" eb="8">
      <t>カイイン</t>
    </rPh>
    <rPh sb="9" eb="10">
      <t>カタ</t>
    </rPh>
    <rPh sb="11" eb="13">
      <t>オノオノ</t>
    </rPh>
    <rPh sb="22" eb="23">
      <t>シルシ</t>
    </rPh>
    <phoneticPr fontId="1"/>
  </si>
  <si>
    <t>　</t>
    <phoneticPr fontId="1"/>
  </si>
  <si>
    <t>FAX送信先：0466-28-1419（関水スポーツ）</t>
    <rPh sb="3" eb="5">
      <t>ソウシン</t>
    </rPh>
    <rPh sb="5" eb="6">
      <t>サキ</t>
    </rPh>
    <rPh sb="20" eb="22">
      <t>セキミズ</t>
    </rPh>
    <phoneticPr fontId="1"/>
  </si>
  <si>
    <t>E メール</t>
    <phoneticPr fontId="1"/>
  </si>
  <si>
    <t>携帯電話</t>
    <rPh sb="0" eb="2">
      <t>ケイタイ</t>
    </rPh>
    <rPh sb="2" eb="4">
      <t>デンワ</t>
    </rPh>
    <phoneticPr fontId="1"/>
  </si>
  <si>
    <t>電 話</t>
    <phoneticPr fontId="1"/>
  </si>
  <si>
    <t>－</t>
    <phoneticPr fontId="1"/>
  </si>
  <si>
    <t>〒</t>
    <phoneticPr fontId="1"/>
  </si>
  <si>
    <t>住 所</t>
    <phoneticPr fontId="1"/>
  </si>
  <si>
    <t>クラブ名</t>
    <phoneticPr fontId="1"/>
  </si>
  <si>
    <t>（</t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</si>
  <si>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</si>
  <si>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</si>
  <si>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</si>
  <si>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生年月日</t>
    <rPh sb="0" eb="2">
      <t>セイネン</t>
    </rPh>
    <rPh sb="2" eb="4">
      <t>ガッピ</t>
    </rPh>
    <phoneticPr fontId="1"/>
  </si>
  <si>
    <t>男 ・ 女</t>
  </si>
  <si>
    <t>氏 名</t>
    <phoneticPr fontId="1"/>
  </si>
  <si>
    <t>ふりがな</t>
    <phoneticPr fontId="1"/>
  </si>
  <si>
    <t>日 記入</t>
    <rPh sb="0" eb="1">
      <t>ニチ</t>
    </rPh>
    <rPh sb="2" eb="4">
      <t>キニュウ</t>
    </rPh>
    <phoneticPr fontId="1"/>
  </si>
  <si>
    <t>※1人1枚の記入、傷害保険加入や事務連絡に必要ですので漏れなくご記入ください。</t>
    <rPh sb="2" eb="3">
      <t>ニン</t>
    </rPh>
    <rPh sb="4" eb="5">
      <t>マイ</t>
    </rPh>
    <rPh sb="6" eb="8">
      <t>キニュウ</t>
    </rPh>
    <phoneticPr fontId="1"/>
  </si>
  <si>
    <r>
      <t>&lt; A／Bコース以外の日程でのご参加者様用</t>
    </r>
    <r>
      <rPr>
        <b/>
        <sz val="10"/>
        <color indexed="30"/>
        <rFont val="HG丸ｺﾞｼｯｸM-PRO"/>
        <family val="3"/>
        <charset val="128"/>
      </rPr>
      <t>（オプションのみのご参加者様は除く）</t>
    </r>
    <r>
      <rPr>
        <b/>
        <sz val="10"/>
        <color indexed="10"/>
        <rFont val="HG丸ｺﾞｼｯｸM-PRO"/>
        <family val="3"/>
        <charset val="128"/>
      </rPr>
      <t xml:space="preserve"> &gt;</t>
    </r>
    <rPh sb="8" eb="10">
      <t>イガイ</t>
    </rPh>
    <rPh sb="11" eb="13">
      <t>ニッテイ</t>
    </rPh>
    <rPh sb="16" eb="19">
      <t>サンカシャ</t>
    </rPh>
    <rPh sb="19" eb="20">
      <t>サマ</t>
    </rPh>
    <rPh sb="20" eb="21">
      <t>ヨウ</t>
    </rPh>
    <rPh sb="31" eb="33">
      <t>サンカ</t>
    </rPh>
    <rPh sb="33" eb="34">
      <t>シャ</t>
    </rPh>
    <rPh sb="34" eb="35">
      <t>サマ</t>
    </rPh>
    <rPh sb="36" eb="37">
      <t>ノゾ</t>
    </rPh>
    <rPh sb="40" eb="41">
      <t>オオユウ</t>
    </rPh>
    <phoneticPr fontId="1"/>
  </si>
  <si>
    <t>A/Bコースの申込書にご氏名とご希望のオプションのみご記入頂き、本申込書と合わせてお申込みください。</t>
    <rPh sb="12" eb="14">
      <t>シメイ</t>
    </rPh>
    <rPh sb="16" eb="18">
      <t>キボウ</t>
    </rPh>
    <rPh sb="32" eb="33">
      <t>ホン</t>
    </rPh>
    <rPh sb="33" eb="36">
      <t>モウシコミショ</t>
    </rPh>
    <rPh sb="42" eb="44">
      <t>モウシコ</t>
    </rPh>
    <phoneticPr fontId="1"/>
  </si>
  <si>
    <t>★市民大会参加やレッスン参加等、オプションのみをご希望の方は、A/Bコースの申込書にご住所ご氏名等の必要事項と、</t>
    <rPh sb="1" eb="3">
      <t>シミン</t>
    </rPh>
    <rPh sb="3" eb="5">
      <t>タイカイ</t>
    </rPh>
    <rPh sb="5" eb="7">
      <t>サンカ</t>
    </rPh>
    <rPh sb="12" eb="14">
      <t>サンカ</t>
    </rPh>
    <rPh sb="14" eb="15">
      <t>トウ</t>
    </rPh>
    <rPh sb="25" eb="27">
      <t>キボウ</t>
    </rPh>
    <rPh sb="28" eb="29">
      <t>カタ</t>
    </rPh>
    <rPh sb="38" eb="41">
      <t>モウシコミショ</t>
    </rPh>
    <phoneticPr fontId="1"/>
  </si>
  <si>
    <t>スキー／スノーボードの種目とレベル、およびご希望のオプションをご記入頂き、お申込みください。</t>
    <rPh sb="11" eb="13">
      <t>シュモク</t>
    </rPh>
    <rPh sb="22" eb="24">
      <t>キボウ</t>
    </rPh>
    <rPh sb="38" eb="40">
      <t>モウシコ</t>
    </rPh>
    <phoneticPr fontId="1"/>
  </si>
  <si>
    <t>（1/２３(土)夜、パーティ込み）</t>
    <rPh sb="6" eb="7">
      <t>ド</t>
    </rPh>
    <rPh sb="8" eb="9">
      <t>ヨル</t>
    </rPh>
    <rPh sb="14" eb="15">
      <t>ゴ</t>
    </rPh>
    <phoneticPr fontId="1"/>
  </si>
  <si>
    <r>
      <t>※1日券から3日券まで1日単位で申し込み可能ですが、</t>
    </r>
    <r>
      <rPr>
        <sz val="10"/>
        <color indexed="10"/>
        <rFont val="HG丸ｺﾞｼｯｸM-PRO"/>
        <family val="3"/>
        <charset val="128"/>
      </rPr>
      <t>大原菅平ビガークラブへのご宿泊の方のみが対象</t>
    </r>
    <r>
      <rPr>
        <sz val="10"/>
        <rFont val="HG丸ｺﾞｼｯｸM-PRO"/>
        <family val="3"/>
        <charset val="128"/>
      </rPr>
      <t>となります。</t>
    </r>
    <rPh sb="2" eb="3">
      <t>ニチ</t>
    </rPh>
    <rPh sb="3" eb="4">
      <t>ケン</t>
    </rPh>
    <rPh sb="7" eb="8">
      <t>カ</t>
    </rPh>
    <rPh sb="8" eb="9">
      <t>ケン</t>
    </rPh>
    <rPh sb="12" eb="13">
      <t>ニチ</t>
    </rPh>
    <rPh sb="13" eb="15">
      <t>タンイ</t>
    </rPh>
    <rPh sb="16" eb="17">
      <t>モウ</t>
    </rPh>
    <rPh sb="18" eb="19">
      <t>コ</t>
    </rPh>
    <rPh sb="20" eb="22">
      <t>カノウ</t>
    </rPh>
    <rPh sb="26" eb="28">
      <t>オオハラ</t>
    </rPh>
    <rPh sb="28" eb="29">
      <t>スガ</t>
    </rPh>
    <rPh sb="29" eb="30">
      <t>ダイラ</t>
    </rPh>
    <rPh sb="39" eb="41">
      <t>シュクハク</t>
    </rPh>
    <rPh sb="42" eb="43">
      <t>カタ</t>
    </rPh>
    <rPh sb="46" eb="48">
      <t>タイショウ</t>
    </rPh>
    <phoneticPr fontId="1"/>
  </si>
  <si>
    <r>
      <t>★レベルについても教えてください。</t>
    </r>
    <r>
      <rPr>
        <sz val="10"/>
        <color indexed="10"/>
        <rFont val="HG丸ｺﾞｼｯｸM-PRO"/>
        <family val="3"/>
        <charset val="128"/>
      </rPr>
      <t>（必須）</t>
    </r>
    <rPh sb="9" eb="10">
      <t>オシ</t>
    </rPh>
    <phoneticPr fontId="1"/>
  </si>
  <si>
    <t>(藤沢スキー協会所属クラブ員のご家族の方もご記入ください)</t>
    <rPh sb="1" eb="3">
      <t>フジサワ</t>
    </rPh>
    <rPh sb="6" eb="8">
      <t>キョウカイ</t>
    </rPh>
    <rPh sb="8" eb="10">
      <t>ショゾク</t>
    </rPh>
    <rPh sb="13" eb="14">
      <t>イン</t>
    </rPh>
    <rPh sb="16" eb="18">
      <t>カゾク</t>
    </rPh>
    <rPh sb="19" eb="20">
      <t>カタ</t>
    </rPh>
    <rPh sb="22" eb="24">
      <t>キニュウ</t>
    </rPh>
    <phoneticPr fontId="1"/>
  </si>
  <si>
    <r>
      <t>★以下の6つのコースのうち、ご希望のコースのチェック欄に○印をご記入ください。</t>
    </r>
    <r>
      <rPr>
        <sz val="10"/>
        <color indexed="10"/>
        <rFont val="HG丸ｺﾞｼｯｸM-PRO"/>
        <family val="3"/>
        <charset val="128"/>
      </rPr>
      <t>（必須）</t>
    </r>
    <rPh sb="1" eb="3">
      <t>イカ</t>
    </rPh>
    <rPh sb="15" eb="17">
      <t>キボウ</t>
    </rPh>
    <rPh sb="26" eb="27">
      <t>ラン</t>
    </rPh>
    <rPh sb="29" eb="30">
      <t>シルシ</t>
    </rPh>
    <rPh sb="32" eb="34">
      <t>キニュウ</t>
    </rPh>
    <rPh sb="40" eb="42">
      <t>ヒッス</t>
    </rPh>
    <phoneticPr fontId="1"/>
  </si>
  <si>
    <r>
      <t>藤沢スキー協会主催</t>
    </r>
    <r>
      <rPr>
        <b/>
        <i/>
        <sz val="16"/>
        <rFont val="ＭＳ Ｐゴシック"/>
        <family val="3"/>
        <charset val="128"/>
      </rPr>
      <t>　</t>
    </r>
    <r>
      <rPr>
        <b/>
        <i/>
        <u/>
        <sz val="22"/>
        <rFont val="ＭＳ Ｐゴシック"/>
        <family val="3"/>
        <charset val="128"/>
      </rPr>
      <t>Fujisawa Winter Festival in菅平 ２０１７申込書</t>
    </r>
    <rPh sb="44" eb="47">
      <t>モウシコミショ</t>
    </rPh>
    <phoneticPr fontId="1"/>
  </si>
  <si>
    <t xml:space="preserve">２月３日（金）～２月５日（日）２泊マイカープラン 　　 </t>
    <rPh sb="5" eb="6">
      <t>キン</t>
    </rPh>
    <phoneticPr fontId="1"/>
  </si>
  <si>
    <t>（２/４(土)夜、パーティ込み）</t>
    <rPh sb="5" eb="6">
      <t>ド</t>
    </rPh>
    <rPh sb="7" eb="8">
      <t>ヨル</t>
    </rPh>
    <rPh sb="13" eb="14">
      <t>ゴ</t>
    </rPh>
    <phoneticPr fontId="1"/>
  </si>
  <si>
    <t>２/３(金)朝食付き：</t>
    <rPh sb="4" eb="5">
      <t>キン</t>
    </rPh>
    <rPh sb="6" eb="8">
      <t>チョウショク</t>
    </rPh>
    <rPh sb="8" eb="9">
      <t>ツ</t>
    </rPh>
    <phoneticPr fontId="1"/>
  </si>
  <si>
    <t>２月４日（土）～２月５日（日）１泊マイカープラン 　　</t>
    <rPh sb="5" eb="6">
      <t>ド</t>
    </rPh>
    <phoneticPr fontId="1"/>
  </si>
  <si>
    <t>２/４(土)朝食付き：</t>
    <rPh sb="4" eb="5">
      <t>ド</t>
    </rPh>
    <rPh sb="6" eb="8">
      <t>チョウショク</t>
    </rPh>
    <rPh sb="8" eb="9">
      <t>ツ</t>
    </rPh>
    <phoneticPr fontId="1"/>
  </si>
  <si>
    <t>２月２日（木）夜～２月４日（土）１.５泊マイカープラン</t>
    <rPh sb="5" eb="6">
      <t>モク</t>
    </rPh>
    <rPh sb="7" eb="8">
      <t>ヨル</t>
    </rPh>
    <rPh sb="14" eb="15">
      <t>ド</t>
    </rPh>
    <phoneticPr fontId="1"/>
  </si>
  <si>
    <t>２/４(土)夜、パーティ参加／大人：</t>
    <rPh sb="4" eb="5">
      <t>ド</t>
    </rPh>
    <rPh sb="6" eb="7">
      <t>ヨル</t>
    </rPh>
    <rPh sb="12" eb="14">
      <t>サンカ</t>
    </rPh>
    <rPh sb="15" eb="17">
      <t>オトナ</t>
    </rPh>
    <phoneticPr fontId="1"/>
  </si>
  <si>
    <t>２/４(土)夜、パーティ参加／ジュニア：</t>
    <rPh sb="4" eb="5">
      <t>ド</t>
    </rPh>
    <rPh sb="6" eb="7">
      <t>ヨル</t>
    </rPh>
    <rPh sb="12" eb="14">
      <t>サンカ</t>
    </rPh>
    <phoneticPr fontId="1"/>
  </si>
  <si>
    <t>２月３日（金）～２月４日（土）１泊マイカープラン</t>
    <rPh sb="5" eb="6">
      <t>キン</t>
    </rPh>
    <rPh sb="13" eb="14">
      <t>ド</t>
    </rPh>
    <phoneticPr fontId="1"/>
  </si>
  <si>
    <t>２月３日（金）夜～２月４日（土）０.５泊マイカープラン</t>
    <rPh sb="5" eb="6">
      <t>キン</t>
    </rPh>
    <rPh sb="7" eb="8">
      <t>ヨル</t>
    </rPh>
    <rPh sb="14" eb="15">
      <t>ド</t>
    </rPh>
    <phoneticPr fontId="1"/>
  </si>
  <si>
    <t>２月４日（土）夜　１８：００～２０：３０</t>
    <rPh sb="5" eb="6">
      <t>ド</t>
    </rPh>
    <rPh sb="7" eb="8">
      <t>ヨル</t>
    </rPh>
    <phoneticPr fontId="1"/>
  </si>
  <si>
    <t>２月</t>
    <rPh sb="1" eb="2">
      <t>ガツ</t>
    </rPh>
    <phoneticPr fontId="1"/>
  </si>
  <si>
    <t>歳 : 記入日現在）</t>
    <rPh sb="0" eb="1">
      <t>サイ</t>
    </rPh>
    <rPh sb="4" eb="6">
      <t>キニュウ</t>
    </rPh>
    <rPh sb="6" eb="7">
      <t>ビ</t>
    </rPh>
    <rPh sb="7" eb="9">
      <t>ゲンザイ</t>
    </rPh>
    <phoneticPr fontId="1"/>
  </si>
  <si>
    <r>
      <t>兼</t>
    </r>
    <r>
      <rPr>
        <i/>
        <sz val="14"/>
        <rFont val="Arial"/>
        <family val="2"/>
      </rPr>
      <t xml:space="preserve"> </t>
    </r>
    <r>
      <rPr>
        <i/>
        <sz val="14"/>
        <rFont val="HGP創英角ｺﾞｼｯｸUB"/>
        <family val="3"/>
        <charset val="128"/>
      </rPr>
      <t>第</t>
    </r>
    <r>
      <rPr>
        <b/>
        <i/>
        <sz val="14"/>
        <rFont val="Arial"/>
        <family val="2"/>
      </rPr>
      <t>3</t>
    </r>
    <r>
      <rPr>
        <i/>
        <sz val="14"/>
        <rFont val="HGP創英角ｺﾞｼｯｸUB"/>
        <family val="3"/>
        <charset val="128"/>
      </rPr>
      <t>回</t>
    </r>
    <r>
      <rPr>
        <i/>
        <sz val="14"/>
        <rFont val="Arial"/>
        <family val="2"/>
      </rPr>
      <t>(</t>
    </r>
    <r>
      <rPr>
        <i/>
        <sz val="14"/>
        <rFont val="HGP創英角ｺﾞｼｯｸUB"/>
        <family val="3"/>
        <charset val="128"/>
      </rPr>
      <t>通算</t>
    </r>
    <r>
      <rPr>
        <i/>
        <sz val="14"/>
        <rFont val="Arial"/>
        <family val="2"/>
      </rPr>
      <t>71</t>
    </r>
    <r>
      <rPr>
        <i/>
        <sz val="14"/>
        <rFont val="HGP創英角ｺﾞｼｯｸUB"/>
        <family val="3"/>
        <charset val="128"/>
      </rPr>
      <t>回</t>
    </r>
    <r>
      <rPr>
        <i/>
        <sz val="14"/>
        <rFont val="Arial"/>
        <family val="2"/>
      </rPr>
      <t>)</t>
    </r>
    <r>
      <rPr>
        <i/>
        <sz val="14"/>
        <rFont val="HGP創英角ｺﾞｼｯｸUB"/>
        <family val="3"/>
        <charset val="128"/>
      </rPr>
      <t>藤沢市民総合体育大会継承大会</t>
    </r>
    <r>
      <rPr>
        <i/>
        <sz val="14"/>
        <rFont val="Arial"/>
        <family val="2"/>
      </rPr>
      <t xml:space="preserve"> </t>
    </r>
    <r>
      <rPr>
        <i/>
        <sz val="14"/>
        <rFont val="HGP創英角ｺﾞｼｯｸUB"/>
        <family val="3"/>
        <charset val="128"/>
      </rPr>
      <t>スキー競技の部</t>
    </r>
    <rPh sb="6" eb="8">
      <t>ツウサン</t>
    </rPh>
    <rPh sb="10" eb="11">
      <t>カイ</t>
    </rPh>
    <rPh sb="22" eb="24">
      <t>ケイショウ</t>
    </rPh>
    <rPh sb="24" eb="26">
      <t>タイカイ</t>
    </rPh>
    <rPh sb="33" eb="34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</si>
</sst>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¥&quot;#,##0;&quot;¥&quot;\-#,##0"/>
    <numFmt numFmtId="176" formatCode="&quot;▲ \&quot;#,###"/>
    <numFmt numFmtId="177" formatCode="&quot;¥ &quot;#,##0"/>
    <numFmt numFmtId="178" formatCode="&quot;▲\ &quot;#,##0"/>
    <numFmt numFmtId="179" formatCode="&quot;¥ &quot;#,##0;"/>
  </numFmts>
  <fonts count="2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10"/>
      <color indexed="10"/>
      <name val="HG丸ｺﾞｼｯｸM-PRO"/>
      <family val="3"/>
      <charset val="128"/>
    </font>
    <font>
      <sz val="9"/>
      <name val="HG丸ｺﾞｼｯｸM-PRO"/>
      <family val="3"/>
      <charset val="128"/>
    </font>
    <font>
      <i/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u/>
      <sz val="10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0"/>
      <color indexed="10"/>
      <name val="HG丸ｺﾞｼｯｸM-PRO"/>
      <family val="3"/>
      <charset val="128"/>
    </font>
    <font>
      <b/>
      <sz val="10"/>
      <color indexed="30"/>
      <name val="HG丸ｺﾞｼｯｸM-PRO"/>
      <family val="3"/>
      <charset val="128"/>
    </font>
    <font>
      <i/>
      <sz val="14"/>
      <name val="ＭＳ Ｐゴシック"/>
      <family val="3"/>
      <charset val="128"/>
    </font>
    <font>
      <i/>
      <sz val="14"/>
      <name val="Arial"/>
      <family val="2"/>
    </font>
    <font>
      <i/>
      <sz val="14"/>
      <name val="HGP創英角ｺﾞｼｯｸUB"/>
      <family val="3"/>
      <charset val="128"/>
    </font>
    <font>
      <b/>
      <i/>
      <sz val="14"/>
      <name val="Arial"/>
      <family val="2"/>
    </font>
    <font>
      <b/>
      <i/>
      <u/>
      <sz val="16"/>
      <name val="ＭＳ Ｐゴシック"/>
      <family val="3"/>
      <charset val="128"/>
    </font>
    <font>
      <b/>
      <i/>
      <sz val="16"/>
      <name val="ＭＳ Ｐゴシック"/>
      <family val="3"/>
      <charset val="128"/>
    </font>
    <font>
      <b/>
      <i/>
      <u/>
      <sz val="22"/>
      <name val="ＭＳ Ｐゴシック"/>
      <family val="3"/>
      <charset val="128"/>
    </font>
    <font>
      <sz val="10"/>
      <color rgb="FF0070C0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43"/>
      </patternFill>
    </fill>
    <fill>
      <patternFill patternType="gray125">
        <fgColor indexed="43"/>
        <bgColor indexed="9"/>
      </patternFill>
    </fill>
    <fill>
      <patternFill patternType="solid">
        <fgColor theme="0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vertical="center"/>
    </xf>
    <xf numFmtId="5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21" fillId="2" borderId="0" xfId="0" applyFont="1" applyFill="1">
      <alignment vertical="center"/>
    </xf>
    <xf numFmtId="0" fontId="21" fillId="2" borderId="0" xfId="0" applyFont="1" applyFill="1" applyAlignment="1">
      <alignment vertical="center"/>
    </xf>
    <xf numFmtId="5" fontId="2" fillId="2" borderId="0" xfId="0" applyNumberFormat="1" applyFont="1" applyFill="1" applyBorder="1" applyAlignment="1">
      <alignment vertical="center"/>
    </xf>
    <xf numFmtId="176" fontId="2" fillId="2" borderId="0" xfId="0" applyNumberFormat="1" applyFont="1" applyFill="1" applyBorder="1" applyAlignment="1">
      <alignment vertical="center"/>
    </xf>
    <xf numFmtId="176" fontId="2" fillId="2" borderId="0" xfId="0" applyNumberFormat="1" applyFont="1" applyFill="1" applyAlignment="1">
      <alignment vertical="center"/>
    </xf>
    <xf numFmtId="0" fontId="6" fillId="2" borderId="0" xfId="0" applyFont="1" applyFill="1">
      <alignment vertical="center"/>
    </xf>
    <xf numFmtId="49" fontId="2" fillId="2" borderId="1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vertical="center"/>
    </xf>
    <xf numFmtId="0" fontId="2" fillId="2" borderId="4" xfId="0" quotePrefix="1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right" vertical="center"/>
    </xf>
    <xf numFmtId="0" fontId="10" fillId="2" borderId="3" xfId="0" applyFont="1" applyFill="1" applyBorder="1" applyAlignment="1">
      <alignment vertical="center"/>
    </xf>
    <xf numFmtId="49" fontId="2" fillId="3" borderId="7" xfId="0" applyNumberFormat="1" applyFont="1" applyFill="1" applyBorder="1" applyAlignment="1" applyProtection="1">
      <alignment vertical="center"/>
    </xf>
    <xf numFmtId="0" fontId="18" fillId="2" borderId="0" xfId="0" applyFont="1" applyFill="1" applyAlignment="1">
      <alignment horizontal="left" vertical="center"/>
    </xf>
    <xf numFmtId="0" fontId="14" fillId="2" borderId="0" xfId="0" applyFont="1" applyFill="1" applyAlignment="1">
      <alignment vertical="center"/>
    </xf>
    <xf numFmtId="0" fontId="22" fillId="2" borderId="3" xfId="0" applyFont="1" applyFill="1" applyBorder="1" applyAlignment="1">
      <alignment vertical="center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>
      <alignment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2" fillId="4" borderId="6" xfId="0" applyFont="1" applyFill="1" applyBorder="1" applyAlignment="1" applyProtection="1">
      <alignment vertical="center"/>
      <protection locked="0"/>
    </xf>
    <xf numFmtId="0" fontId="10" fillId="2" borderId="7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11" fillId="4" borderId="4" xfId="0" applyFont="1" applyFill="1" applyBorder="1" applyAlignment="1" applyProtection="1">
      <alignment vertical="center"/>
      <protection locked="0"/>
    </xf>
    <xf numFmtId="0" fontId="11" fillId="4" borderId="3" xfId="0" applyFont="1" applyFill="1" applyBorder="1" applyAlignment="1" applyProtection="1">
      <alignment vertical="center"/>
      <protection locked="0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4" borderId="6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4" borderId="6" xfId="0" applyNumberFormat="1" applyFont="1" applyFill="1" applyBorder="1" applyAlignment="1" applyProtection="1">
      <alignment horizontal="right" vertical="center"/>
      <protection locked="0"/>
    </xf>
    <xf numFmtId="0" fontId="2" fillId="2" borderId="1" xfId="0" applyFont="1" applyFill="1" applyBorder="1" applyAlignment="1">
      <alignment horizontal="center" vertical="center"/>
    </xf>
    <xf numFmtId="49" fontId="2" fillId="2" borderId="14" xfId="0" quotePrefix="1" applyNumberFormat="1" applyFont="1" applyFill="1" applyBorder="1" applyAlignment="1">
      <alignment horizontal="center" vertical="center"/>
    </xf>
    <xf numFmtId="49" fontId="2" fillId="2" borderId="15" xfId="0" quotePrefix="1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49" fontId="2" fillId="4" borderId="6" xfId="0" applyNumberFormat="1" applyFont="1" applyFill="1" applyBorder="1" applyAlignment="1" applyProtection="1">
      <alignment vertical="center"/>
      <protection locked="0"/>
    </xf>
    <xf numFmtId="0" fontId="2" fillId="5" borderId="6" xfId="0" applyNumberFormat="1" applyFont="1" applyFill="1" applyBorder="1" applyAlignment="1" applyProtection="1">
      <alignment horizontal="center" vertical="center" shrinkToFit="1"/>
    </xf>
    <xf numFmtId="49" fontId="2" fillId="4" borderId="4" xfId="0" applyNumberFormat="1" applyFont="1" applyFill="1" applyBorder="1" applyAlignment="1" applyProtection="1">
      <alignment horizontal="center" vertical="center"/>
      <protection locked="0"/>
    </xf>
    <xf numFmtId="49" fontId="3" fillId="4" borderId="4" xfId="0" applyNumberFormat="1" applyFont="1" applyFill="1" applyBorder="1" applyAlignment="1" applyProtection="1">
      <alignment vertical="center" shrinkToFit="1"/>
      <protection locked="0"/>
    </xf>
    <xf numFmtId="49" fontId="3" fillId="4" borderId="3" xfId="0" applyNumberFormat="1" applyFont="1" applyFill="1" applyBorder="1" applyAlignment="1" applyProtection="1">
      <alignment vertical="center" shrinkToFit="1"/>
      <protection locked="0"/>
    </xf>
    <xf numFmtId="49" fontId="9" fillId="3" borderId="4" xfId="0" applyNumberFormat="1" applyFont="1" applyFill="1" applyBorder="1" applyAlignment="1" applyProtection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4" borderId="8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178" fontId="6" fillId="2" borderId="16" xfId="0" applyNumberFormat="1" applyFont="1" applyFill="1" applyBorder="1" applyAlignment="1">
      <alignment vertical="center" shrinkToFit="1"/>
    </xf>
    <xf numFmtId="178" fontId="6" fillId="2" borderId="17" xfId="0" applyNumberFormat="1" applyFont="1" applyFill="1" applyBorder="1" applyAlignment="1">
      <alignment vertical="center" shrinkToFit="1"/>
    </xf>
    <xf numFmtId="178" fontId="6" fillId="2" borderId="18" xfId="0" applyNumberFormat="1" applyFont="1" applyFill="1" applyBorder="1" applyAlignment="1">
      <alignment vertical="center" shrinkToFit="1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177" fontId="6" fillId="2" borderId="0" xfId="0" applyNumberFormat="1" applyFont="1" applyFill="1" applyAlignment="1">
      <alignment vertical="center"/>
    </xf>
    <xf numFmtId="179" fontId="6" fillId="2" borderId="16" xfId="0" applyNumberFormat="1" applyFont="1" applyFill="1" applyBorder="1" applyAlignment="1">
      <alignment vertical="center" shrinkToFit="1"/>
    </xf>
    <xf numFmtId="179" fontId="6" fillId="2" borderId="17" xfId="0" applyNumberFormat="1" applyFont="1" applyFill="1" applyBorder="1" applyAlignment="1">
      <alignment vertical="center" shrinkToFit="1"/>
    </xf>
    <xf numFmtId="179" fontId="6" fillId="2" borderId="18" xfId="0" applyNumberFormat="1" applyFont="1" applyFill="1" applyBorder="1" applyAlignment="1">
      <alignment vertical="center" shrinkToFi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178" fontId="6" fillId="2" borderId="0" xfId="0" applyNumberFormat="1" applyFont="1" applyFill="1" applyAlignment="1">
      <alignment vertical="center" shrinkToFit="1"/>
    </xf>
    <xf numFmtId="177" fontId="6" fillId="2" borderId="16" xfId="0" applyNumberFormat="1" applyFont="1" applyFill="1" applyBorder="1" applyAlignment="1">
      <alignment vertical="center" shrinkToFit="1"/>
    </xf>
    <xf numFmtId="177" fontId="6" fillId="2" borderId="17" xfId="0" applyNumberFormat="1" applyFont="1" applyFill="1" applyBorder="1" applyAlignment="1">
      <alignment vertical="center" shrinkToFit="1"/>
    </xf>
    <xf numFmtId="177" fontId="6" fillId="2" borderId="18" xfId="0" applyNumberFormat="1" applyFont="1" applyFill="1" applyBorder="1" applyAlignment="1">
      <alignment vertical="center" shrinkToFit="1"/>
    </xf>
    <xf numFmtId="0" fontId="2" fillId="2" borderId="0" xfId="0" applyFont="1" applyFill="1" applyBorder="1" applyAlignment="1">
      <alignment horizontal="right" vertical="center"/>
    </xf>
    <xf numFmtId="0" fontId="22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5" fontId="2" fillId="2" borderId="3" xfId="0" applyNumberFormat="1" applyFont="1" applyFill="1" applyBorder="1" applyAlignment="1">
      <alignment horizontal="right" vertical="center"/>
    </xf>
    <xf numFmtId="0" fontId="22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4" borderId="7" xfId="0" applyFont="1" applyFill="1" applyBorder="1" applyAlignment="1" applyProtection="1">
      <alignment vertical="top"/>
      <protection locked="0"/>
    </xf>
    <xf numFmtId="0" fontId="3" fillId="4" borderId="4" xfId="0" applyFont="1" applyFill="1" applyBorder="1" applyAlignment="1" applyProtection="1">
      <alignment vertical="top"/>
      <protection locked="0"/>
    </xf>
    <xf numFmtId="0" fontId="3" fillId="4" borderId="14" xfId="0" applyFont="1" applyFill="1" applyBorder="1" applyAlignment="1" applyProtection="1">
      <alignment vertical="top"/>
      <protection locked="0"/>
    </xf>
    <xf numFmtId="0" fontId="3" fillId="4" borderId="19" xfId="0" applyFont="1" applyFill="1" applyBorder="1" applyAlignment="1" applyProtection="1">
      <alignment vertical="top"/>
      <protection locked="0"/>
    </xf>
    <xf numFmtId="0" fontId="3" fillId="4" borderId="0" xfId="0" applyFont="1" applyFill="1" applyBorder="1" applyAlignment="1" applyProtection="1">
      <alignment vertical="top"/>
      <protection locked="0"/>
    </xf>
    <xf numFmtId="0" fontId="3" fillId="4" borderId="20" xfId="0" applyFont="1" applyFill="1" applyBorder="1" applyAlignment="1" applyProtection="1">
      <alignment vertical="top"/>
      <protection locked="0"/>
    </xf>
    <xf numFmtId="0" fontId="3" fillId="4" borderId="11" xfId="0" applyFont="1" applyFill="1" applyBorder="1" applyAlignment="1" applyProtection="1">
      <alignment vertical="top"/>
      <protection locked="0"/>
    </xf>
    <xf numFmtId="0" fontId="3" fillId="4" borderId="3" xfId="0" applyFont="1" applyFill="1" applyBorder="1" applyAlignment="1" applyProtection="1">
      <alignment vertical="top"/>
      <protection locked="0"/>
    </xf>
    <xf numFmtId="0" fontId="3" fillId="4" borderId="15" xfId="0" applyFont="1" applyFill="1" applyBorder="1" applyAlignment="1" applyProtection="1">
      <alignment vertical="top"/>
      <protection locked="0"/>
    </xf>
    <xf numFmtId="0" fontId="23" fillId="2" borderId="0" xfId="0" applyFont="1" applyFill="1" applyAlignment="1">
      <alignment horizontal="center" vertical="center"/>
    </xf>
    <xf numFmtId="0" fontId="2" fillId="4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</cellXfs>
  <cellStyles count="1">
    <cellStyle name="標準" xfId="0" builtinId="0"/>
  </cellStyles>
  <dxfs count="30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strike val="0"/>
        <color rgb="FFFF0000"/>
      </font>
      <numFmt numFmtId="0" formatCode="General"/>
      <fill>
        <patternFill>
          <bgColor theme="0"/>
        </patternFill>
      </fill>
    </dxf>
    <dxf>
      <font>
        <color rgb="FFFF0000"/>
      </font>
      <fill>
        <patternFill>
          <bgColor theme="0"/>
        </patternFill>
      </fill>
    </dxf>
    <dxf>
      <font>
        <color rgb="FFFF0000"/>
      </font>
      <fill>
        <patternFill>
          <bgColor theme="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133349</xdr:colOff>
      <xdr:row>23</xdr:row>
      <xdr:rowOff>9525</xdr:rowOff>
    </xdr:from>
    <xdr:to>
      <xdr:col>7</xdr:col>
      <xdr:colOff>133350</xdr:colOff>
      <xdr:row>25</xdr:row>
      <xdr:rowOff>85725</xdr:rowOff>
    </xdr:to>
    <xdr:sp macro="" textlink="">
      <xdr:nvSpPr>
        <xdr:cNvPr id="2" name="角丸四角形 7"/>
        <xdr:cNvSpPr>
          <a:spLocks noChangeArrowheads="1"/>
        </xdr:cNvSpPr>
      </xdr:nvSpPr>
      <xdr:spPr bwMode="auto">
        <a:xfrm>
          <a:off x="819149" y="4552950"/>
          <a:ext cx="4114801" cy="419100"/>
        </a:xfrm>
        <a:prstGeom prst="roundRect">
          <a:avLst>
            <a:gd name="adj" fmla="val 16667"/>
          </a:avLst>
        </a:prstGeom>
        <a:solidFill>
          <a:srgbClr val="4F81BD"/>
        </a:solidFill>
        <a:ln w="25400" algn="ctr">
          <a:solidFill>
            <a:srgbClr val="385D8A"/>
          </a:solidFill>
          <a:round/>
          <a:headEnd/>
          <a:tailEnd/>
        </a:ln>
      </xdr:spPr>
      <xdr:txBody>
        <a:bodyPr vertOverflow="clip" wrap="square" lIns="36576" tIns="22860" rIns="36576" bIns="22860" anchor="ctr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Ｂ</a:t>
          </a:r>
          <a:r>
            <a:rPr lang="en-US" altLang="ja-JP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-0.5</a:t>
          </a:r>
          <a:r>
            <a:rPr lang="ja-JP" altLang="en-US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 </a:t>
          </a:r>
          <a:r>
            <a:rPr lang="ja-JP" altLang="en-US" sz="14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コース</a:t>
          </a:r>
          <a:endParaRPr lang="ja-JP" altLang="en-US"/>
        </a:p>
      </xdr:txBody>
    </xdr:sp>
    <xdr:clientData/>
  </xdr:twoCellAnchor>
  <xdr:twoCellAnchor>
    <xdr:from>
      <xdr:col>41</xdr:col>
      <xdr:colOff>76200</xdr:colOff>
      <xdr:row>0</xdr:row>
      <xdr:rowOff>114300</xdr:rowOff>
    </xdr:from>
    <xdr:to>
      <xdr:col>45</xdr:col>
      <xdr:colOff>133350</xdr:colOff>
      <xdr:row>2</xdr:row>
      <xdr:rowOff>66675</xdr:rowOff>
    </xdr:to>
    <xdr:pic>
      <xdr:nvPicPr>
        <xdr:cNvPr id="1161" name="Picture 6" descr="藤沢スキー協会ロゴ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86700" y="114300"/>
          <a:ext cx="8191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114300</xdr:colOff>
      <xdr:row>18</xdr:row>
      <xdr:rowOff>0</xdr:rowOff>
    </xdr:from>
    <xdr:to>
      <xdr:col>7</xdr:col>
      <xdr:colOff>134896</xdr:colOff>
      <xdr:row>20</xdr:row>
      <xdr:rowOff>28575</xdr:rowOff>
    </xdr:to>
    <xdr:sp macro="" textlink="">
      <xdr:nvSpPr>
        <xdr:cNvPr id="4" name="角丸四角形 6"/>
        <xdr:cNvSpPr>
          <a:spLocks noChangeArrowheads="1"/>
        </xdr:cNvSpPr>
      </xdr:nvSpPr>
      <xdr:spPr bwMode="auto">
        <a:xfrm>
          <a:off x="800100" y="3686175"/>
          <a:ext cx="4135396" cy="371475"/>
        </a:xfrm>
        <a:prstGeom prst="roundRect">
          <a:avLst>
            <a:gd name="adj" fmla="val 16667"/>
          </a:avLst>
        </a:prstGeom>
        <a:solidFill>
          <a:srgbClr val="4F81BD"/>
        </a:solidFill>
        <a:ln w="25400" algn="ctr">
          <a:solidFill>
            <a:srgbClr val="385D8A"/>
          </a:solidFill>
          <a:round/>
          <a:headEnd/>
          <a:tailEnd/>
        </a:ln>
      </xdr:spPr>
      <xdr:txBody>
        <a:bodyPr vertOverflow="clip" wrap="square" lIns="36576" tIns="22860" rIns="36576" bIns="22860" anchor="ctr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Ａ</a:t>
          </a:r>
          <a:r>
            <a:rPr lang="en-US" altLang="ja-JP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-0.5</a:t>
          </a:r>
          <a:r>
            <a:rPr lang="ja-JP" altLang="en-US" sz="1400" b="1" i="0" u="none" strike="noStrike" baseline="30000">
              <a:solidFill>
                <a:srgbClr val="FFFF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4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コース</a:t>
          </a:r>
          <a:endParaRPr lang="ja-JP" altLang="en-US"/>
        </a:p>
      </xdr:txBody>
    </xdr:sp>
    <xdr:clientData/>
  </xdr:twoCellAnchor>
  <xdr:twoCellAnchor>
    <xdr:from>
      <xdr:col>1</xdr:col>
      <xdr:colOff>133349</xdr:colOff>
      <xdr:row>28</xdr:row>
      <xdr:rowOff>9525</xdr:rowOff>
    </xdr:from>
    <xdr:to>
      <xdr:col>7</xdr:col>
      <xdr:colOff>133350</xdr:colOff>
      <xdr:row>30</xdr:row>
      <xdr:rowOff>85725</xdr:rowOff>
    </xdr:to>
    <xdr:sp macro="" textlink="">
      <xdr:nvSpPr>
        <xdr:cNvPr id="5" name="角丸四角形 7"/>
        <xdr:cNvSpPr>
          <a:spLocks noChangeArrowheads="1"/>
        </xdr:cNvSpPr>
      </xdr:nvSpPr>
      <xdr:spPr bwMode="auto">
        <a:xfrm>
          <a:off x="819149" y="5410200"/>
          <a:ext cx="4114801" cy="419100"/>
        </a:xfrm>
        <a:prstGeom prst="roundRect">
          <a:avLst>
            <a:gd name="adj" fmla="val 16667"/>
          </a:avLst>
        </a:prstGeom>
        <a:solidFill>
          <a:srgbClr val="4F81BD"/>
        </a:solidFill>
        <a:ln w="25400" algn="ctr">
          <a:solidFill>
            <a:srgbClr val="385D8A"/>
          </a:solidFill>
          <a:round/>
          <a:headEnd/>
          <a:tailEnd/>
        </a:ln>
      </xdr:spPr>
      <xdr:txBody>
        <a:bodyPr vertOverflow="clip" wrap="square" lIns="36576" tIns="22860" rIns="36576" bIns="22860" anchor="ctr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Ｂ’コース</a:t>
          </a:r>
          <a:endParaRPr lang="ja-JP" altLang="en-US"/>
        </a:p>
      </xdr:txBody>
    </xdr:sp>
    <xdr:clientData/>
  </xdr:twoCellAnchor>
  <xdr:twoCellAnchor>
    <xdr:from>
      <xdr:col>1</xdr:col>
      <xdr:colOff>133349</xdr:colOff>
      <xdr:row>34</xdr:row>
      <xdr:rowOff>9525</xdr:rowOff>
    </xdr:from>
    <xdr:to>
      <xdr:col>7</xdr:col>
      <xdr:colOff>133350</xdr:colOff>
      <xdr:row>36</xdr:row>
      <xdr:rowOff>85725</xdr:rowOff>
    </xdr:to>
    <xdr:sp macro="" textlink="">
      <xdr:nvSpPr>
        <xdr:cNvPr id="6" name="角丸四角形 7"/>
        <xdr:cNvSpPr>
          <a:spLocks noChangeArrowheads="1"/>
        </xdr:cNvSpPr>
      </xdr:nvSpPr>
      <xdr:spPr bwMode="auto">
        <a:xfrm>
          <a:off x="819149" y="6438900"/>
          <a:ext cx="4114801" cy="419100"/>
        </a:xfrm>
        <a:prstGeom prst="roundRect">
          <a:avLst>
            <a:gd name="adj" fmla="val 16667"/>
          </a:avLst>
        </a:prstGeom>
        <a:solidFill>
          <a:srgbClr val="4F81BD"/>
        </a:solidFill>
        <a:ln w="25400" algn="ctr">
          <a:solidFill>
            <a:srgbClr val="385D8A"/>
          </a:solidFill>
          <a:round/>
          <a:headEnd/>
          <a:tailEnd/>
        </a:ln>
      </xdr:spPr>
      <xdr:txBody>
        <a:bodyPr vertOverflow="clip" wrap="square" lIns="36576" tIns="22860" rIns="36576" bIns="22860" anchor="ctr"/>
        <a:lstStyle/>
        <a:p>
          <a:pPr algn="ctr" rtl="0">
            <a:defRPr sz="1000"/>
          </a:pPr>
          <a:r>
            <a:rPr lang="en-US" altLang="ja-JP" sz="14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A</a:t>
          </a:r>
          <a:r>
            <a:rPr lang="en-US" altLang="ja-JP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-1.5</a:t>
          </a:r>
          <a:r>
            <a:rPr lang="ja-JP" altLang="en-US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4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コース</a:t>
          </a:r>
          <a:endParaRPr lang="ja-JP" altLang="en-US"/>
        </a:p>
      </xdr:txBody>
    </xdr:sp>
    <xdr:clientData/>
  </xdr:twoCellAnchor>
  <xdr:twoCellAnchor>
    <xdr:from>
      <xdr:col>1</xdr:col>
      <xdr:colOff>133349</xdr:colOff>
      <xdr:row>41</xdr:row>
      <xdr:rowOff>9525</xdr:rowOff>
    </xdr:from>
    <xdr:to>
      <xdr:col>7</xdr:col>
      <xdr:colOff>133350</xdr:colOff>
      <xdr:row>43</xdr:row>
      <xdr:rowOff>85725</xdr:rowOff>
    </xdr:to>
    <xdr:sp macro="" textlink="">
      <xdr:nvSpPr>
        <xdr:cNvPr id="7" name="角丸四角形 7"/>
        <xdr:cNvSpPr>
          <a:spLocks noChangeArrowheads="1"/>
        </xdr:cNvSpPr>
      </xdr:nvSpPr>
      <xdr:spPr bwMode="auto">
        <a:xfrm>
          <a:off x="819149" y="7639050"/>
          <a:ext cx="4114801" cy="419100"/>
        </a:xfrm>
        <a:prstGeom prst="roundRect">
          <a:avLst>
            <a:gd name="adj" fmla="val 16667"/>
          </a:avLst>
        </a:prstGeom>
        <a:solidFill>
          <a:srgbClr val="4F81BD"/>
        </a:solidFill>
        <a:ln w="25400" algn="ctr">
          <a:solidFill>
            <a:srgbClr val="385D8A"/>
          </a:solidFill>
          <a:round/>
          <a:headEnd/>
          <a:tailEnd/>
        </a:ln>
      </xdr:spPr>
      <xdr:txBody>
        <a:bodyPr vertOverflow="clip" wrap="square" lIns="36576" tIns="22860" rIns="36576" bIns="22860" anchor="ctr"/>
        <a:lstStyle/>
        <a:p>
          <a:pPr algn="ctr" rtl="0">
            <a:defRPr sz="1000"/>
          </a:pPr>
          <a:r>
            <a:rPr lang="en-US" altLang="ja-JP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0.5</a:t>
          </a:r>
          <a:r>
            <a:rPr lang="ja-JP" altLang="en-US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泊 コース</a:t>
          </a:r>
          <a:endParaRPr lang="ja-JP" altLang="en-US" sz="1200"/>
        </a:p>
      </xdr:txBody>
    </xdr:sp>
    <xdr:clientData/>
  </xdr:twoCellAnchor>
  <xdr:twoCellAnchor>
    <xdr:from>
      <xdr:col>1</xdr:col>
      <xdr:colOff>133349</xdr:colOff>
      <xdr:row>47</xdr:row>
      <xdr:rowOff>9525</xdr:rowOff>
    </xdr:from>
    <xdr:to>
      <xdr:col>9</xdr:col>
      <xdr:colOff>0</xdr:colOff>
      <xdr:row>49</xdr:row>
      <xdr:rowOff>85725</xdr:rowOff>
    </xdr:to>
    <xdr:sp macro="" textlink="">
      <xdr:nvSpPr>
        <xdr:cNvPr id="8" name="角丸四角形 7"/>
        <xdr:cNvSpPr>
          <a:spLocks noChangeArrowheads="1"/>
        </xdr:cNvSpPr>
      </xdr:nvSpPr>
      <xdr:spPr bwMode="auto">
        <a:xfrm>
          <a:off x="323849" y="8886825"/>
          <a:ext cx="1390651" cy="419100"/>
        </a:xfrm>
        <a:prstGeom prst="roundRect">
          <a:avLst>
            <a:gd name="adj" fmla="val 16667"/>
          </a:avLst>
        </a:prstGeom>
        <a:solidFill>
          <a:srgbClr val="4F81BD"/>
        </a:solidFill>
        <a:ln w="25400" algn="ctr">
          <a:solidFill>
            <a:srgbClr val="385D8A"/>
          </a:solidFill>
          <a:round/>
          <a:headEnd/>
          <a:tailEnd/>
        </a:ln>
      </xdr:spPr>
      <xdr:txBody>
        <a:bodyPr vertOverflow="clip" wrap="square" lIns="36576" tIns="22860" rIns="36576" bIns="22860" anchor="ctr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パーティ のみコース</a:t>
          </a:r>
          <a:endParaRPr lang="en-US" altLang="ja-JP" sz="10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78"/>
  <sheetViews>
    <sheetView tabSelected="1" view="pageBreakPreview" zoomScaleNormal="120" zoomScaleSheetLayoutView="100" workbookViewId="0">
      <selection activeCell="AG4" sqref="AG4:AJ4"/>
    </sheetView>
  </sheetViews>
  <sheetFormatPr defaultRowHeight="13.5"/>
  <cols>
    <col min="1" max="46" width="2.5" style="1" customWidth="1"/>
    <col min="47" max="16384" width="9" style="1"/>
  </cols>
  <sheetData>
    <row r="1" spans="1:46" ht="25.5">
      <c r="A1" s="23" t="s">
        <v>54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</row>
    <row r="2" spans="1:46" ht="18.75">
      <c r="A2" s="24" t="s">
        <v>68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</row>
    <row r="3" spans="1:46">
      <c r="A3" s="2"/>
      <c r="B3" s="95" t="s">
        <v>45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2"/>
    </row>
    <row r="4" spans="1:46">
      <c r="A4" s="2"/>
      <c r="B4" s="25" t="s">
        <v>44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1"/>
      <c r="AG4" s="96"/>
      <c r="AH4" s="96"/>
      <c r="AI4" s="96"/>
      <c r="AJ4" s="96"/>
      <c r="AK4" s="21" t="s">
        <v>38</v>
      </c>
      <c r="AL4" s="26"/>
      <c r="AM4" s="26"/>
      <c r="AN4" s="21" t="s">
        <v>37</v>
      </c>
      <c r="AO4" s="26"/>
      <c r="AP4" s="26"/>
      <c r="AQ4" s="27" t="s">
        <v>43</v>
      </c>
      <c r="AR4" s="27"/>
      <c r="AS4" s="27"/>
      <c r="AT4" s="2"/>
    </row>
    <row r="5" spans="1:46" ht="18.75" customHeight="1">
      <c r="A5" s="2"/>
      <c r="B5" s="28" t="s">
        <v>42</v>
      </c>
      <c r="C5" s="29"/>
      <c r="D5" s="29"/>
      <c r="E5" s="29"/>
      <c r="F5" s="30"/>
      <c r="G5" s="19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18"/>
      <c r="AT5" s="2"/>
    </row>
    <row r="6" spans="1:46" ht="18.75" customHeight="1">
      <c r="A6" s="2"/>
      <c r="B6" s="32" t="s">
        <v>41</v>
      </c>
      <c r="C6" s="33"/>
      <c r="D6" s="33"/>
      <c r="E6" s="33"/>
      <c r="F6" s="34"/>
      <c r="G6" s="38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2"/>
      <c r="AT6" s="2"/>
    </row>
    <row r="7" spans="1:46" ht="18.75" customHeight="1">
      <c r="A7" s="2"/>
      <c r="B7" s="35"/>
      <c r="C7" s="36"/>
      <c r="D7" s="36"/>
      <c r="E7" s="36"/>
      <c r="F7" s="37"/>
      <c r="G7" s="39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3"/>
      <c r="AT7" s="2"/>
    </row>
    <row r="8" spans="1:46" ht="18.75" customHeight="1">
      <c r="A8" s="2"/>
      <c r="B8" s="28" t="s">
        <v>40</v>
      </c>
      <c r="C8" s="29"/>
      <c r="D8" s="29"/>
      <c r="E8" s="29"/>
      <c r="F8" s="30"/>
      <c r="G8" s="19"/>
      <c r="H8" s="44"/>
      <c r="I8" s="44"/>
      <c r="J8" s="44"/>
      <c r="K8" s="18"/>
      <c r="L8" s="45" t="s">
        <v>39</v>
      </c>
      <c r="M8" s="46"/>
      <c r="N8" s="46"/>
      <c r="O8" s="47"/>
      <c r="P8" s="19"/>
      <c r="Q8" s="48"/>
      <c r="R8" s="48"/>
      <c r="S8" s="48"/>
      <c r="T8" s="48"/>
      <c r="U8" s="46" t="s">
        <v>38</v>
      </c>
      <c r="V8" s="46"/>
      <c r="W8" s="48"/>
      <c r="X8" s="48"/>
      <c r="Y8" s="46" t="s">
        <v>37</v>
      </c>
      <c r="Z8" s="46"/>
      <c r="AA8" s="48"/>
      <c r="AB8" s="48"/>
      <c r="AC8" s="48"/>
      <c r="AD8" s="46" t="s">
        <v>36</v>
      </c>
      <c r="AE8" s="46"/>
      <c r="AF8" s="20" t="s">
        <v>35</v>
      </c>
      <c r="AG8" s="54" t="str">
        <f>IF(OR($Q$8="",$W$8="",$AA$8=""),"",IF(OR($AG$4="",$AL$4="",$AO$4=""),"記入日未入力",DATEDIF(DATE($Q$8,$W$8,$AA$8),DATE($AG$4,$AL$4,$AO$4),"Y")))</f>
        <v/>
      </c>
      <c r="AH8" s="54"/>
      <c r="AI8" s="54"/>
      <c r="AJ8" s="54"/>
      <c r="AK8" s="98" t="s">
        <v>67</v>
      </c>
      <c r="AL8" s="98"/>
      <c r="AM8" s="98"/>
      <c r="AN8" s="98"/>
      <c r="AO8" s="98"/>
      <c r="AP8" s="98"/>
      <c r="AQ8" s="98"/>
      <c r="AR8" s="98"/>
      <c r="AS8" s="99"/>
      <c r="AT8" s="2"/>
    </row>
    <row r="9" spans="1:46" ht="18.75" customHeight="1">
      <c r="A9" s="2"/>
      <c r="B9" s="28" t="s">
        <v>34</v>
      </c>
      <c r="C9" s="29"/>
      <c r="D9" s="29"/>
      <c r="E9" s="29"/>
      <c r="F9" s="30"/>
      <c r="G9" s="19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46" t="s">
        <v>52</v>
      </c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9"/>
      <c r="AT9" s="2"/>
    </row>
    <row r="10" spans="1:46" ht="18.75" customHeight="1">
      <c r="A10" s="2"/>
      <c r="B10" s="32" t="s">
        <v>33</v>
      </c>
      <c r="C10" s="33"/>
      <c r="D10" s="33"/>
      <c r="E10" s="33"/>
      <c r="F10" s="34"/>
      <c r="G10" s="17" t="s">
        <v>32</v>
      </c>
      <c r="H10" s="55"/>
      <c r="I10" s="55"/>
      <c r="J10" s="16" t="s">
        <v>31</v>
      </c>
      <c r="K10" s="55"/>
      <c r="L10" s="55"/>
      <c r="M10" s="55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0"/>
      <c r="AT10" s="2"/>
    </row>
    <row r="11" spans="1:46" ht="18.75" customHeight="1">
      <c r="A11" s="2"/>
      <c r="B11" s="35"/>
      <c r="C11" s="36"/>
      <c r="D11" s="36"/>
      <c r="E11" s="36"/>
      <c r="F11" s="37"/>
      <c r="G11" s="39"/>
      <c r="H11" s="52"/>
      <c r="I11" s="52"/>
      <c r="J11" s="52"/>
      <c r="K11" s="52"/>
      <c r="L11" s="52"/>
      <c r="M11" s="15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1"/>
      <c r="AT11" s="2"/>
    </row>
    <row r="12" spans="1:46" ht="18.75" customHeight="1">
      <c r="A12" s="2"/>
      <c r="B12" s="28" t="s">
        <v>30</v>
      </c>
      <c r="C12" s="29"/>
      <c r="D12" s="29"/>
      <c r="E12" s="29"/>
      <c r="F12" s="30"/>
      <c r="G12" s="14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13"/>
      <c r="W12" s="45" t="s">
        <v>29</v>
      </c>
      <c r="X12" s="46"/>
      <c r="Y12" s="46"/>
      <c r="Z12" s="47"/>
      <c r="AA12" s="14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13"/>
      <c r="AT12" s="2"/>
    </row>
    <row r="13" spans="1:46" ht="18.75" customHeight="1">
      <c r="A13" s="2"/>
      <c r="B13" s="28" t="s">
        <v>28</v>
      </c>
      <c r="C13" s="29"/>
      <c r="D13" s="29"/>
      <c r="E13" s="29"/>
      <c r="F13" s="30"/>
      <c r="G13" s="14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13"/>
      <c r="AA13" s="22"/>
      <c r="AB13" s="58" t="s">
        <v>27</v>
      </c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2"/>
    </row>
    <row r="14" spans="1:46">
      <c r="A14" s="2"/>
      <c r="B14" s="2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2"/>
      <c r="AT14" s="2"/>
    </row>
    <row r="15" spans="1:46">
      <c r="A15" s="2"/>
      <c r="B15" s="61" t="s">
        <v>53</v>
      </c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2"/>
    </row>
    <row r="16" spans="1:46">
      <c r="A16" s="2"/>
      <c r="B16" s="3" t="s">
        <v>26</v>
      </c>
      <c r="C16" s="61" t="s">
        <v>25</v>
      </c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2"/>
    </row>
    <row r="17" spans="1:46">
      <c r="A17" s="2"/>
      <c r="B17" s="3"/>
      <c r="C17" s="67" t="s">
        <v>24</v>
      </c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3"/>
    </row>
    <row r="18" spans="1:46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68" t="s">
        <v>23</v>
      </c>
      <c r="AN18" s="68"/>
      <c r="AO18" s="68"/>
      <c r="AP18" s="2"/>
      <c r="AQ18" s="2"/>
      <c r="AR18" s="2"/>
      <c r="AS18" s="2"/>
      <c r="AT18" s="2"/>
    </row>
    <row r="19" spans="1:46">
      <c r="A19" s="2"/>
      <c r="B19" s="2"/>
      <c r="C19" s="2"/>
      <c r="D19" s="2"/>
      <c r="E19" s="2"/>
      <c r="F19" s="2"/>
      <c r="G19" s="2"/>
      <c r="H19" s="2"/>
      <c r="I19" s="73" t="s">
        <v>55</v>
      </c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4" t="s">
        <v>21</v>
      </c>
      <c r="AE19" s="74"/>
      <c r="AF19" s="74"/>
      <c r="AG19" s="69">
        <v>21800</v>
      </c>
      <c r="AH19" s="69"/>
      <c r="AI19" s="69"/>
      <c r="AJ19" s="69"/>
      <c r="AK19" s="69"/>
      <c r="AL19" s="9"/>
      <c r="AM19" s="62"/>
      <c r="AN19" s="44"/>
      <c r="AO19" s="63"/>
      <c r="AP19" s="70" t="str">
        <f>IF($AM19&lt;&gt;"○","",IF(OR($Q$8="",$W$8="",$AA$8=""),"生年月日未入力",IF(DATE($Q$8,$W$8,$AA$8)&lt;DATE(2003,4,2),$AG19,"　選択不可")))</f>
        <v/>
      </c>
      <c r="AQ19" s="71"/>
      <c r="AR19" s="71"/>
      <c r="AS19" s="72"/>
      <c r="AT19" s="2"/>
    </row>
    <row r="20" spans="1:46">
      <c r="A20" s="2"/>
      <c r="B20" s="2"/>
      <c r="C20" s="2"/>
      <c r="D20" s="2"/>
      <c r="E20" s="2"/>
      <c r="F20" s="2"/>
      <c r="G20" s="2"/>
      <c r="H20" s="2"/>
      <c r="I20" s="2"/>
      <c r="J20" s="2"/>
      <c r="K20" s="67" t="s">
        <v>56</v>
      </c>
      <c r="L20" s="67"/>
      <c r="M20" s="67"/>
      <c r="N20" s="67"/>
      <c r="O20" s="67"/>
      <c r="P20" s="67"/>
      <c r="Q20" s="67"/>
      <c r="R20" s="67"/>
      <c r="S20" s="67"/>
      <c r="T20" s="67"/>
      <c r="U20" s="2"/>
      <c r="V20" s="2"/>
      <c r="W20" s="2"/>
      <c r="X20" s="2"/>
      <c r="Y20" s="2"/>
      <c r="Z20" s="2"/>
      <c r="AA20" s="2"/>
      <c r="AB20" s="2"/>
      <c r="AC20" s="74" t="s">
        <v>20</v>
      </c>
      <c r="AD20" s="74"/>
      <c r="AE20" s="74"/>
      <c r="AF20" s="74"/>
      <c r="AG20" s="69">
        <v>14100</v>
      </c>
      <c r="AH20" s="69"/>
      <c r="AI20" s="69"/>
      <c r="AJ20" s="69"/>
      <c r="AK20" s="69"/>
      <c r="AL20" s="9"/>
      <c r="AM20" s="62"/>
      <c r="AN20" s="44"/>
      <c r="AO20" s="63"/>
      <c r="AP20" s="70" t="str">
        <f>IF($AM20&lt;&gt;"○","",IF(OR($Q$8="",$W$8="",$AA$8=""),"生年月日未入力",IF(DATE($Q$8,$W$8,$AA$8)&gt;=DATE(2003,4,2),$AG20,"　選択不可")))</f>
        <v/>
      </c>
      <c r="AQ20" s="71"/>
      <c r="AR20" s="71"/>
      <c r="AS20" s="72"/>
      <c r="AT20" s="2"/>
    </row>
    <row r="21" spans="1:46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74" t="s">
        <v>57</v>
      </c>
      <c r="AA21" s="74"/>
      <c r="AB21" s="74"/>
      <c r="AC21" s="74"/>
      <c r="AD21" s="74"/>
      <c r="AE21" s="74"/>
      <c r="AF21" s="74"/>
      <c r="AG21" s="69">
        <v>700</v>
      </c>
      <c r="AH21" s="69"/>
      <c r="AI21" s="69"/>
      <c r="AJ21" s="69"/>
      <c r="AK21" s="69"/>
      <c r="AL21" s="9"/>
      <c r="AM21" s="62"/>
      <c r="AN21" s="44"/>
      <c r="AO21" s="63"/>
      <c r="AP21" s="76" t="str">
        <f>IF($AM21&lt;&gt;"○","",IF(AND($AM19&lt;&gt;"○",$AM20&lt;&gt;"○"),"単独選択不可",IF(OR($AP19="　選択不可",$AP19="生年月日未入力"),$AP19,IF(OR($AP20="　選択不可",$AP20="生年月日未入力"),$AP20,IF($AM21="○",$AG21,"")))))</f>
        <v/>
      </c>
      <c r="AQ21" s="77"/>
      <c r="AR21" s="77"/>
      <c r="AS21" s="78"/>
      <c r="AT21" s="2"/>
    </row>
    <row r="22" spans="1:46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74" t="s">
        <v>22</v>
      </c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5">
        <v>1000</v>
      </c>
      <c r="AH22" s="75"/>
      <c r="AI22" s="75"/>
      <c r="AJ22" s="75"/>
      <c r="AK22" s="75"/>
      <c r="AL22" s="10"/>
      <c r="AM22" s="62"/>
      <c r="AN22" s="44"/>
      <c r="AO22" s="63"/>
      <c r="AP22" s="64" t="str">
        <f>IF($AM22&lt;&gt;"○","",IF(OR($H$9="",$H$9="　"),"クラブ名未入力",IF(OR($AM20="○",$AM21="○"),IF($AM22="○",$AG22,""),"単独選択不可")))</f>
        <v/>
      </c>
      <c r="AQ22" s="65"/>
      <c r="AR22" s="65"/>
      <c r="AS22" s="66"/>
      <c r="AT22" s="2"/>
    </row>
    <row r="23" spans="1:46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12"/>
      <c r="AH23" s="12"/>
      <c r="AI23" s="12"/>
      <c r="AJ23" s="12"/>
      <c r="AK23" s="12"/>
      <c r="AL23" s="2"/>
      <c r="AM23" s="60"/>
      <c r="AN23" s="60"/>
      <c r="AO23" s="60"/>
      <c r="AP23" s="2"/>
      <c r="AQ23" s="2"/>
      <c r="AR23" s="2"/>
      <c r="AS23" s="2"/>
      <c r="AT23" s="2"/>
    </row>
    <row r="24" spans="1:46">
      <c r="A24" s="2"/>
      <c r="B24" s="2"/>
      <c r="C24" s="2"/>
      <c r="D24" s="2"/>
      <c r="E24" s="2"/>
      <c r="F24" s="2"/>
      <c r="G24" s="2"/>
      <c r="H24" s="2"/>
      <c r="I24" s="73" t="s">
        <v>58</v>
      </c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4" t="s">
        <v>21</v>
      </c>
      <c r="AE24" s="74"/>
      <c r="AF24" s="74"/>
      <c r="AG24" s="69">
        <v>14900</v>
      </c>
      <c r="AH24" s="69"/>
      <c r="AI24" s="69"/>
      <c r="AJ24" s="69"/>
      <c r="AK24" s="69"/>
      <c r="AL24" s="9"/>
      <c r="AM24" s="62"/>
      <c r="AN24" s="44"/>
      <c r="AO24" s="63"/>
      <c r="AP24" s="70" t="str">
        <f>IF($AM24&lt;&gt;"○","",IF(OR($Q$8="",$W$8="",$AA$8=""),"生年月日未入力",IF(DATE($Q$8,$W$8,$AA$8)&lt;DATE(2003,4,2),$AG24,"　選択不可")))</f>
        <v/>
      </c>
      <c r="AQ24" s="71"/>
      <c r="AR24" s="71"/>
      <c r="AS24" s="72"/>
      <c r="AT24" s="2"/>
    </row>
    <row r="25" spans="1:46">
      <c r="A25" s="2"/>
      <c r="B25" s="2"/>
      <c r="C25" s="2"/>
      <c r="D25" s="2"/>
      <c r="E25" s="2"/>
      <c r="F25" s="2"/>
      <c r="G25" s="2"/>
      <c r="H25" s="2"/>
      <c r="I25" s="2"/>
      <c r="J25" s="2"/>
      <c r="K25" s="67" t="s">
        <v>49</v>
      </c>
      <c r="L25" s="67"/>
      <c r="M25" s="67"/>
      <c r="N25" s="67"/>
      <c r="O25" s="67"/>
      <c r="P25" s="67"/>
      <c r="Q25" s="67"/>
      <c r="R25" s="67"/>
      <c r="S25" s="67"/>
      <c r="T25" s="67"/>
      <c r="U25" s="2"/>
      <c r="V25" s="2"/>
      <c r="W25" s="2"/>
      <c r="X25" s="2"/>
      <c r="Y25" s="2"/>
      <c r="Z25" s="2"/>
      <c r="AA25" s="2"/>
      <c r="AB25" s="2"/>
      <c r="AC25" s="74" t="s">
        <v>20</v>
      </c>
      <c r="AD25" s="74"/>
      <c r="AE25" s="74"/>
      <c r="AF25" s="74"/>
      <c r="AG25" s="69">
        <v>9000</v>
      </c>
      <c r="AH25" s="69"/>
      <c r="AI25" s="69"/>
      <c r="AJ25" s="69"/>
      <c r="AK25" s="69"/>
      <c r="AL25" s="9"/>
      <c r="AM25" s="62"/>
      <c r="AN25" s="44"/>
      <c r="AO25" s="63"/>
      <c r="AP25" s="70" t="str">
        <f>IF($AM25&lt;&gt;"○","",IF(OR($Q$8="",$W$8="",$AA$8=""),"生年月日未入力",IF(DATE($Q$8,$W$8,$AA$8)&gt;=DATE(2003,4,2),$AG25,"　選択不可")))</f>
        <v/>
      </c>
      <c r="AQ25" s="71"/>
      <c r="AR25" s="71"/>
      <c r="AS25" s="72"/>
      <c r="AT25" s="2"/>
    </row>
    <row r="26" spans="1:46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74" t="s">
        <v>59</v>
      </c>
      <c r="AA26" s="74"/>
      <c r="AB26" s="74"/>
      <c r="AC26" s="74"/>
      <c r="AD26" s="74"/>
      <c r="AE26" s="74"/>
      <c r="AF26" s="74"/>
      <c r="AG26" s="69">
        <v>700</v>
      </c>
      <c r="AH26" s="69"/>
      <c r="AI26" s="69"/>
      <c r="AJ26" s="69"/>
      <c r="AK26" s="69"/>
      <c r="AL26" s="9"/>
      <c r="AM26" s="62"/>
      <c r="AN26" s="44"/>
      <c r="AO26" s="63"/>
      <c r="AP26" s="76" t="str">
        <f>IF($AM26&lt;&gt;"○","",IF(AND($AM24&lt;&gt;"○",$AM25&lt;&gt;"○"),"単独選択不可",IF(OR($AP24="　選択不可",$AP24="生年月日未入力"),$AP24,IF(OR($AP25="　選択不可",$AP25="生年月日未入力"),$AP25,IF($AM26="○",$AG26,"")))))</f>
        <v/>
      </c>
      <c r="AQ26" s="77"/>
      <c r="AR26" s="77"/>
      <c r="AS26" s="78"/>
      <c r="AT26" s="2"/>
    </row>
    <row r="27" spans="1:46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74" t="s">
        <v>22</v>
      </c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5">
        <v>1000</v>
      </c>
      <c r="AH27" s="75"/>
      <c r="AI27" s="75"/>
      <c r="AJ27" s="75"/>
      <c r="AK27" s="75"/>
      <c r="AL27" s="10"/>
      <c r="AM27" s="62"/>
      <c r="AN27" s="44"/>
      <c r="AO27" s="63"/>
      <c r="AP27" s="64" t="str">
        <f>IF($AM27&lt;&gt;"○","",IF(OR($H$9="",$H$9="　"),"クラブ名未入力",IF(OR($AM25="○",$AM26="○"),IF($AM27="○",$AG27,""),"単独選択不可")))</f>
        <v/>
      </c>
      <c r="AQ27" s="65"/>
      <c r="AR27" s="65"/>
      <c r="AS27" s="66"/>
      <c r="AT27" s="2"/>
    </row>
    <row r="28" spans="1:46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12"/>
      <c r="AH28" s="12"/>
      <c r="AI28" s="12"/>
      <c r="AJ28" s="12"/>
      <c r="AK28" s="12"/>
      <c r="AL28" s="2"/>
      <c r="AM28" s="60"/>
      <c r="AN28" s="60"/>
      <c r="AO28" s="60"/>
      <c r="AP28" s="2"/>
      <c r="AQ28" s="2"/>
      <c r="AR28" s="2"/>
      <c r="AS28" s="2"/>
      <c r="AT28" s="2"/>
    </row>
    <row r="29" spans="1:46">
      <c r="A29" s="2"/>
      <c r="B29" s="2"/>
      <c r="C29" s="2"/>
      <c r="D29" s="2"/>
      <c r="E29" s="2"/>
      <c r="F29" s="2"/>
      <c r="G29" s="2"/>
      <c r="H29" s="2"/>
      <c r="I29" s="73" t="s">
        <v>60</v>
      </c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4" t="s">
        <v>21</v>
      </c>
      <c r="AE29" s="74"/>
      <c r="AF29" s="74"/>
      <c r="AG29" s="69">
        <v>17800</v>
      </c>
      <c r="AH29" s="69"/>
      <c r="AI29" s="69"/>
      <c r="AJ29" s="69"/>
      <c r="AK29" s="69"/>
      <c r="AL29" s="9"/>
      <c r="AM29" s="62"/>
      <c r="AN29" s="44"/>
      <c r="AO29" s="63"/>
      <c r="AP29" s="70" t="str">
        <f>IF($AM29&lt;&gt;"○","",IF(OR($Q$8="",$W$8="",$AA$8=""),"生年月日未入力",IF(DATE($Q$8,$W$8,$AA$8)&lt;DATE(2003,4,2),$AG29,"　選択不可")))</f>
        <v/>
      </c>
      <c r="AQ29" s="71"/>
      <c r="AR29" s="71"/>
      <c r="AS29" s="72"/>
      <c r="AT29" s="2"/>
    </row>
    <row r="30" spans="1:46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74" t="s">
        <v>20</v>
      </c>
      <c r="AD30" s="74"/>
      <c r="AE30" s="74"/>
      <c r="AF30" s="74"/>
      <c r="AG30" s="69">
        <v>12100</v>
      </c>
      <c r="AH30" s="69"/>
      <c r="AI30" s="69"/>
      <c r="AJ30" s="69"/>
      <c r="AK30" s="69"/>
      <c r="AL30" s="9"/>
      <c r="AM30" s="62"/>
      <c r="AN30" s="44"/>
      <c r="AO30" s="63"/>
      <c r="AP30" s="70" t="str">
        <f>IF($AM30&lt;&gt;"○","",IF(OR($Q$8="",$W$8="",$AA$8=""),"生年月日未入力",IF(DATE($Q$8,$W$8,$AA$8)&gt;=DATE(2003,4,2),$AG30,"　選択不可")))</f>
        <v/>
      </c>
      <c r="AQ30" s="71"/>
      <c r="AR30" s="71"/>
      <c r="AS30" s="72"/>
      <c r="AT30" s="2"/>
    </row>
    <row r="31" spans="1:46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74" t="s">
        <v>61</v>
      </c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69">
        <v>4000</v>
      </c>
      <c r="AH31" s="69"/>
      <c r="AI31" s="69"/>
      <c r="AJ31" s="69"/>
      <c r="AK31" s="69"/>
      <c r="AL31" s="9"/>
      <c r="AM31" s="62"/>
      <c r="AN31" s="44"/>
      <c r="AO31" s="63"/>
      <c r="AP31" s="76" t="str">
        <f>IF($AM31&lt;&gt;"○","",IF($AM29&lt;&gt;"○","単独選択不可",IF(OR($AP29="　選択不可",$AP29="生年月日未入力"),$AP29,IF($AM31="○",$AG31,""))))</f>
        <v/>
      </c>
      <c r="AQ31" s="77"/>
      <c r="AR31" s="77"/>
      <c r="AS31" s="78"/>
      <c r="AT31" s="2"/>
    </row>
    <row r="32" spans="1:46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74" t="s">
        <v>62</v>
      </c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69">
        <v>2000</v>
      </c>
      <c r="AH32" s="69"/>
      <c r="AI32" s="69"/>
      <c r="AJ32" s="69"/>
      <c r="AK32" s="69"/>
      <c r="AL32" s="10"/>
      <c r="AM32" s="62"/>
      <c r="AN32" s="44"/>
      <c r="AO32" s="63"/>
      <c r="AP32" s="76" t="str">
        <f>IF($AM32&lt;&gt;"○","",IF($AM30&lt;&gt;"○","単独選択不可",IF(OR($AP30="　選択不可",$AP30="生年月日未入力"),$AP30,IF($AM32="○",$AG32,""))))</f>
        <v/>
      </c>
      <c r="AQ32" s="77"/>
      <c r="AR32" s="77"/>
      <c r="AS32" s="78"/>
      <c r="AT32" s="2"/>
    </row>
    <row r="33" spans="1:46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74" t="s">
        <v>22</v>
      </c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5">
        <v>1000</v>
      </c>
      <c r="AH33" s="75"/>
      <c r="AI33" s="75"/>
      <c r="AJ33" s="75"/>
      <c r="AK33" s="75"/>
      <c r="AL33" s="10"/>
      <c r="AM33" s="62"/>
      <c r="AN33" s="44"/>
      <c r="AO33" s="63"/>
      <c r="AP33" s="64" t="str">
        <f>IF($AM33&lt;&gt;"○","",IF(OR($H$9="",$H$9="　"),"クラブ名未入力",IF(OR($AM31="○",$AM32="○"),IF($AM33="○",$AG33,""),"単独選択不可")))</f>
        <v/>
      </c>
      <c r="AQ33" s="65"/>
      <c r="AR33" s="65"/>
      <c r="AS33" s="66"/>
      <c r="AT33" s="2"/>
    </row>
    <row r="34" spans="1:46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12"/>
      <c r="AH34" s="12"/>
      <c r="AI34" s="12"/>
      <c r="AJ34" s="12"/>
      <c r="AK34" s="12"/>
      <c r="AL34" s="2"/>
      <c r="AM34" s="60"/>
      <c r="AN34" s="60"/>
      <c r="AO34" s="60"/>
      <c r="AP34" s="2"/>
      <c r="AQ34" s="2"/>
      <c r="AR34" s="2"/>
      <c r="AS34" s="2"/>
      <c r="AT34" s="2"/>
    </row>
    <row r="35" spans="1:46">
      <c r="A35" s="2"/>
      <c r="B35" s="2"/>
      <c r="C35" s="2"/>
      <c r="D35" s="2"/>
      <c r="E35" s="2"/>
      <c r="F35" s="2"/>
      <c r="G35" s="2"/>
      <c r="H35" s="2"/>
      <c r="I35" s="73" t="s">
        <v>63</v>
      </c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4" t="s">
        <v>21</v>
      </c>
      <c r="AE35" s="74"/>
      <c r="AF35" s="74"/>
      <c r="AG35" s="69">
        <v>12100</v>
      </c>
      <c r="AH35" s="69"/>
      <c r="AI35" s="69"/>
      <c r="AJ35" s="69"/>
      <c r="AK35" s="69"/>
      <c r="AL35" s="9"/>
      <c r="AM35" s="62"/>
      <c r="AN35" s="44"/>
      <c r="AO35" s="63"/>
      <c r="AP35" s="70" t="str">
        <f>IF($AM35&lt;&gt;"○","",IF(OR($Q$8="",$W$8="",$AA$8=""),"生年月日未入力",IF(DATE($Q$8,$W$8,$AA$8)&lt;DATE(2003,4,2),$AG35,"　選択不可")))</f>
        <v/>
      </c>
      <c r="AQ35" s="71"/>
      <c r="AR35" s="71"/>
      <c r="AS35" s="72"/>
      <c r="AT35" s="2"/>
    </row>
    <row r="36" spans="1:46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74" t="s">
        <v>20</v>
      </c>
      <c r="AD36" s="74"/>
      <c r="AE36" s="74"/>
      <c r="AF36" s="74"/>
      <c r="AG36" s="69">
        <v>8200</v>
      </c>
      <c r="AH36" s="69"/>
      <c r="AI36" s="69"/>
      <c r="AJ36" s="69"/>
      <c r="AK36" s="69"/>
      <c r="AL36" s="9"/>
      <c r="AM36" s="62"/>
      <c r="AN36" s="44"/>
      <c r="AO36" s="63"/>
      <c r="AP36" s="70" t="str">
        <f>IF($AM36&lt;&gt;"○","",IF(OR($Q$8="",$W$8="",$AA$8=""),"生年月日未入力",IF(DATE($Q$8,$W$8,$AA$8)&gt;=DATE(2003,4,2),$AG36,"　選択不可")))</f>
        <v/>
      </c>
      <c r="AQ36" s="71"/>
      <c r="AR36" s="71"/>
      <c r="AS36" s="72"/>
      <c r="AT36" s="2"/>
    </row>
    <row r="37" spans="1:46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3"/>
      <c r="V37" s="3"/>
      <c r="W37" s="3"/>
      <c r="X37" s="3"/>
      <c r="Y37" s="3"/>
      <c r="Z37" s="74" t="s">
        <v>57</v>
      </c>
      <c r="AA37" s="74"/>
      <c r="AB37" s="74"/>
      <c r="AC37" s="74"/>
      <c r="AD37" s="74"/>
      <c r="AE37" s="74"/>
      <c r="AF37" s="74"/>
      <c r="AG37" s="69">
        <v>700</v>
      </c>
      <c r="AH37" s="69"/>
      <c r="AI37" s="69"/>
      <c r="AJ37" s="69"/>
      <c r="AK37" s="69"/>
      <c r="AL37" s="9"/>
      <c r="AM37" s="62"/>
      <c r="AN37" s="44"/>
      <c r="AO37" s="63"/>
      <c r="AP37" s="76" t="str">
        <f>IF($AM37&lt;&gt;"○","",IF(AND($AM35&lt;&gt;"○",$AM36&lt;&gt;"○"),"単独選択不可",IF(OR($AP35="　選択不可",$AP35="生年月日未入力"),$AP35,IF(OR($AP36="　選択不可",$AP36="生年月日未入力"),$AP36,IF($AM37="○",$AG37,"")))))</f>
        <v/>
      </c>
      <c r="AQ37" s="77"/>
      <c r="AR37" s="77"/>
      <c r="AS37" s="78"/>
      <c r="AT37" s="2"/>
    </row>
    <row r="38" spans="1:46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3"/>
      <c r="T38" s="3"/>
      <c r="U38" s="74" t="s">
        <v>61</v>
      </c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69">
        <v>4000</v>
      </c>
      <c r="AH38" s="69"/>
      <c r="AI38" s="69"/>
      <c r="AJ38" s="69"/>
      <c r="AK38" s="69"/>
      <c r="AL38" s="10"/>
      <c r="AM38" s="62"/>
      <c r="AN38" s="44"/>
      <c r="AO38" s="63"/>
      <c r="AP38" s="76" t="str">
        <f>IF($AM38&lt;&gt;"○","",IF($AM35&lt;&gt;"○","単独選択不可",IF(OR($AP35="　選択不可",$AP35="生年月日未入力"),$AP35,IF($AM38="○",$AG38,""))))</f>
        <v/>
      </c>
      <c r="AQ38" s="77"/>
      <c r="AR38" s="77"/>
      <c r="AS38" s="78"/>
      <c r="AT38" s="2"/>
    </row>
    <row r="39" spans="1:46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74" t="s">
        <v>62</v>
      </c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69">
        <v>2000</v>
      </c>
      <c r="AH39" s="69"/>
      <c r="AI39" s="69"/>
      <c r="AJ39" s="69"/>
      <c r="AK39" s="69"/>
      <c r="AL39" s="10"/>
      <c r="AM39" s="62"/>
      <c r="AN39" s="44"/>
      <c r="AO39" s="63"/>
      <c r="AP39" s="76" t="str">
        <f>IF($AM39&lt;&gt;"○","",IF($AM36&lt;&gt;"○","単独選択不可",IF(OR($AP36="　選択不可",$AP36="生年月日未入力"),$AP36,IF($AM39="○",$AG39,""))))</f>
        <v/>
      </c>
      <c r="AQ39" s="77"/>
      <c r="AR39" s="77"/>
      <c r="AS39" s="78"/>
      <c r="AT39" s="2"/>
    </row>
    <row r="40" spans="1:46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74" t="s">
        <v>22</v>
      </c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5">
        <v>1000</v>
      </c>
      <c r="AH40" s="75"/>
      <c r="AI40" s="75"/>
      <c r="AJ40" s="75"/>
      <c r="AK40" s="75"/>
      <c r="AL40" s="10"/>
      <c r="AM40" s="62"/>
      <c r="AN40" s="44"/>
      <c r="AO40" s="63"/>
      <c r="AP40" s="64" t="str">
        <f>IF($AM40&lt;&gt;"○","",IF(OR($H$9="",$H$9="　"),"クラブ名未入力",IF(OR($AM38="○",$AM39="○"),IF($AM40="○",$AG40,""),"単独選択不可")))</f>
        <v/>
      </c>
      <c r="AQ40" s="65"/>
      <c r="AR40" s="65"/>
      <c r="AS40" s="66"/>
      <c r="AT40" s="2"/>
    </row>
    <row r="41" spans="1:46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12"/>
      <c r="AH41" s="12"/>
      <c r="AI41" s="12"/>
      <c r="AJ41" s="12"/>
      <c r="AK41" s="12"/>
      <c r="AL41" s="2"/>
      <c r="AM41" s="60"/>
      <c r="AN41" s="60"/>
      <c r="AO41" s="60"/>
      <c r="AP41" s="2"/>
      <c r="AQ41" s="2"/>
      <c r="AR41" s="2"/>
      <c r="AS41" s="2"/>
      <c r="AT41" s="2"/>
    </row>
    <row r="42" spans="1:46">
      <c r="A42" s="2"/>
      <c r="B42" s="2"/>
      <c r="C42" s="2"/>
      <c r="D42" s="2"/>
      <c r="E42" s="2"/>
      <c r="F42" s="2"/>
      <c r="G42" s="2"/>
      <c r="H42" s="2"/>
      <c r="I42" s="73" t="s">
        <v>64</v>
      </c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4" t="s">
        <v>21</v>
      </c>
      <c r="AE42" s="74"/>
      <c r="AF42" s="74"/>
      <c r="AG42" s="69">
        <v>10900</v>
      </c>
      <c r="AH42" s="69"/>
      <c r="AI42" s="69"/>
      <c r="AJ42" s="69"/>
      <c r="AK42" s="69"/>
      <c r="AL42" s="9"/>
      <c r="AM42" s="62"/>
      <c r="AN42" s="44"/>
      <c r="AO42" s="63"/>
      <c r="AP42" s="70" t="str">
        <f>IF($AM42&lt;&gt;"○","",IF(OR($Q$8="",$W$8="",$AA$8=""),"生年月日未入力",IF(DATE($Q$8,$W$8,$AA$8)&lt;DATE(2003,4,2),$AG42,"　選択不可")))</f>
        <v/>
      </c>
      <c r="AQ42" s="71"/>
      <c r="AR42" s="71"/>
      <c r="AS42" s="72"/>
      <c r="AT42" s="2"/>
    </row>
    <row r="43" spans="1:46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74" t="s">
        <v>20</v>
      </c>
      <c r="AD43" s="74"/>
      <c r="AE43" s="74"/>
      <c r="AF43" s="74"/>
      <c r="AG43" s="69">
        <v>7000</v>
      </c>
      <c r="AH43" s="69"/>
      <c r="AI43" s="69"/>
      <c r="AJ43" s="69"/>
      <c r="AK43" s="69"/>
      <c r="AL43" s="9"/>
      <c r="AM43" s="62"/>
      <c r="AN43" s="44"/>
      <c r="AO43" s="63"/>
      <c r="AP43" s="70" t="str">
        <f>IF($AM43&lt;&gt;"○","",IF(OR($Q$8="",$W$8="",$AA$8=""),"生年月日未入力",IF(DATE($Q$8,$W$8,$AA$8)&gt;=DATE(2003,4,2),$AG43,"　選択不可")))</f>
        <v/>
      </c>
      <c r="AQ43" s="71"/>
      <c r="AR43" s="71"/>
      <c r="AS43" s="72"/>
      <c r="AT43" s="2"/>
    </row>
    <row r="44" spans="1:46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74" t="s">
        <v>61</v>
      </c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69">
        <v>4000</v>
      </c>
      <c r="AH44" s="69"/>
      <c r="AI44" s="69"/>
      <c r="AJ44" s="69"/>
      <c r="AK44" s="69"/>
      <c r="AL44" s="9"/>
      <c r="AM44" s="62"/>
      <c r="AN44" s="44"/>
      <c r="AO44" s="63"/>
      <c r="AP44" s="76" t="str">
        <f>IF($AM44&lt;&gt;"○","",IF($AM42&lt;&gt;"○","単独選択不可",IF(OR($AP42="　選択不可",$AP42="生年月日未入力"),$AP42,IF($AM44="○",$AG44,""))))</f>
        <v/>
      </c>
      <c r="AQ44" s="77"/>
      <c r="AR44" s="77"/>
      <c r="AS44" s="78"/>
      <c r="AT44" s="2"/>
    </row>
    <row r="45" spans="1:46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74" t="s">
        <v>62</v>
      </c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69">
        <v>2000</v>
      </c>
      <c r="AH45" s="69"/>
      <c r="AI45" s="69"/>
      <c r="AJ45" s="69"/>
      <c r="AK45" s="69"/>
      <c r="AL45" s="10"/>
      <c r="AM45" s="62"/>
      <c r="AN45" s="44"/>
      <c r="AO45" s="63"/>
      <c r="AP45" s="76" t="str">
        <f>IF($AM45&lt;&gt;"○","",IF($AM43&lt;&gt;"○","単独選択不可",IF(OR($AP43="　選択不可",$AP43="生年月日未入力"),$AP43,IF($AM45="○",$AG45,""))))</f>
        <v/>
      </c>
      <c r="AQ45" s="77"/>
      <c r="AR45" s="77"/>
      <c r="AS45" s="78"/>
      <c r="AT45" s="2"/>
    </row>
    <row r="46" spans="1:46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74" t="s">
        <v>22</v>
      </c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5">
        <v>1000</v>
      </c>
      <c r="AH46" s="75"/>
      <c r="AI46" s="75"/>
      <c r="AJ46" s="75"/>
      <c r="AK46" s="75"/>
      <c r="AL46" s="10"/>
      <c r="AM46" s="62"/>
      <c r="AN46" s="44"/>
      <c r="AO46" s="63"/>
      <c r="AP46" s="64" t="str">
        <f>IF($AM46&lt;&gt;"○","",IF(OR($H$9="",$H$9="　"),"クラブ名未入力",IF(OR($AM44="○",$AM45="○"),IF($AM46="○",$AG46,""),"単独選択不可")))</f>
        <v/>
      </c>
      <c r="AQ46" s="65"/>
      <c r="AR46" s="65"/>
      <c r="AS46" s="66"/>
      <c r="AT46" s="2"/>
    </row>
    <row r="47" spans="1:46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12"/>
      <c r="AH47" s="12"/>
      <c r="AI47" s="12"/>
      <c r="AJ47" s="12"/>
      <c r="AK47" s="12"/>
      <c r="AL47" s="2"/>
      <c r="AM47" s="60"/>
      <c r="AN47" s="60"/>
      <c r="AO47" s="60"/>
      <c r="AP47" s="2"/>
      <c r="AQ47" s="2"/>
      <c r="AR47" s="2"/>
      <c r="AS47" s="2"/>
      <c r="AT47" s="2"/>
    </row>
    <row r="48" spans="1:46">
      <c r="A48" s="2"/>
      <c r="B48" s="2"/>
      <c r="C48" s="2"/>
      <c r="D48" s="2"/>
      <c r="E48" s="2"/>
      <c r="F48" s="2"/>
      <c r="G48" s="2"/>
      <c r="H48" s="2"/>
      <c r="J48" s="3"/>
      <c r="K48" s="73" t="s">
        <v>65</v>
      </c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4" t="s">
        <v>21</v>
      </c>
      <c r="AE48" s="74"/>
      <c r="AF48" s="74"/>
      <c r="AG48" s="69">
        <v>4000</v>
      </c>
      <c r="AH48" s="69"/>
      <c r="AI48" s="69"/>
      <c r="AJ48" s="69"/>
      <c r="AK48" s="69"/>
      <c r="AL48" s="9"/>
      <c r="AM48" s="62"/>
      <c r="AN48" s="44"/>
      <c r="AO48" s="63"/>
      <c r="AP48" s="70" t="str">
        <f>IF($AM48&lt;&gt;"○","",IF(OR($Q$8="",$W$8="",$AA$8=""),"生年月日未入力",IF(DATE($Q$8,$W$8,$AA$8)&lt;DATE(2003,4,2),$AG48,"　選択不可")))</f>
        <v/>
      </c>
      <c r="AQ48" s="71"/>
      <c r="AR48" s="71"/>
      <c r="AS48" s="72"/>
      <c r="AT48" s="2"/>
    </row>
    <row r="49" spans="1:46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74" t="s">
        <v>20</v>
      </c>
      <c r="AD49" s="74"/>
      <c r="AE49" s="74"/>
      <c r="AF49" s="74"/>
      <c r="AG49" s="69">
        <v>2000</v>
      </c>
      <c r="AH49" s="69"/>
      <c r="AI49" s="69"/>
      <c r="AJ49" s="69"/>
      <c r="AK49" s="69"/>
      <c r="AL49" s="9"/>
      <c r="AM49" s="62"/>
      <c r="AN49" s="44"/>
      <c r="AO49" s="63"/>
      <c r="AP49" s="70" t="str">
        <f>IF($AM49&lt;&gt;"○","",IF(OR($Q$8="",$W$8="",$AA$8=""),"生年月日未入力",IF(DATE($Q$8,$W$8,$AA$8)&gt;=DATE(2003,4,2),$AG49,"　選択不可")))</f>
        <v/>
      </c>
      <c r="AQ49" s="71"/>
      <c r="AR49" s="71"/>
      <c r="AS49" s="72"/>
      <c r="AT49" s="2"/>
    </row>
    <row r="50" spans="1:46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11"/>
      <c r="AH50" s="11"/>
      <c r="AI50" s="11"/>
      <c r="AJ50" s="11"/>
      <c r="AK50" s="11"/>
      <c r="AL50" s="10"/>
      <c r="AM50" s="60"/>
      <c r="AN50" s="60"/>
      <c r="AO50" s="60"/>
      <c r="AP50" s="9"/>
      <c r="AQ50" s="9"/>
      <c r="AR50" s="9"/>
      <c r="AS50" s="9"/>
      <c r="AT50" s="2"/>
    </row>
    <row r="51" spans="1:46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52" t="s">
        <v>19</v>
      </c>
      <c r="AI51" s="52"/>
      <c r="AJ51" s="52"/>
      <c r="AK51" s="52"/>
      <c r="AL51" s="52"/>
      <c r="AM51" s="52"/>
      <c r="AN51" s="52"/>
      <c r="AO51" s="52"/>
      <c r="AP51" s="82" t="str">
        <f>IF(SUM(AP19:AS22,AP24:AS27,AP29:AS33,AP35:AS40,AP42:AS46,AP48:AS49)=0,"",SUM(AP19:AS22,AP24:AS27,AP29:AS33,AP35:AS40,AP42:AS46,AP48:AS49))</f>
        <v/>
      </c>
      <c r="AQ51" s="82"/>
      <c r="AR51" s="82"/>
      <c r="AS51" s="82"/>
      <c r="AT51" s="2"/>
    </row>
    <row r="52" spans="1:46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5"/>
      <c r="AI52" s="5"/>
      <c r="AJ52" s="5"/>
      <c r="AK52" s="5"/>
      <c r="AL52" s="5"/>
      <c r="AM52" s="5"/>
      <c r="AN52" s="5"/>
      <c r="AO52" s="5"/>
      <c r="AP52" s="4"/>
      <c r="AQ52" s="4"/>
      <c r="AR52" s="4"/>
      <c r="AS52" s="4"/>
      <c r="AT52" s="2"/>
    </row>
    <row r="53" spans="1:46">
      <c r="A53" s="2"/>
      <c r="B53" s="73" t="s">
        <v>18</v>
      </c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60"/>
      <c r="AN53" s="60"/>
      <c r="AO53" s="60"/>
      <c r="AP53" s="3"/>
      <c r="AQ53" s="3"/>
      <c r="AR53" s="3"/>
      <c r="AS53" s="3"/>
      <c r="AT53" s="2"/>
    </row>
    <row r="54" spans="1:46">
      <c r="A54" s="2"/>
      <c r="B54" s="2"/>
      <c r="C54" s="2"/>
      <c r="D54" s="2"/>
      <c r="E54" s="2"/>
      <c r="F54" s="2"/>
      <c r="G54" s="3"/>
      <c r="H54" s="3"/>
      <c r="I54" s="3"/>
      <c r="J54" s="74" t="s">
        <v>17</v>
      </c>
      <c r="K54" s="74"/>
      <c r="L54" s="74"/>
      <c r="M54" s="74"/>
      <c r="N54" s="74"/>
      <c r="O54" s="2"/>
      <c r="P54" s="62"/>
      <c r="Q54" s="44"/>
      <c r="R54" s="63"/>
      <c r="S54" s="3"/>
      <c r="T54" s="3"/>
      <c r="U54" s="3"/>
      <c r="V54" s="74" t="s">
        <v>16</v>
      </c>
      <c r="W54" s="74"/>
      <c r="X54" s="74"/>
      <c r="Y54" s="74"/>
      <c r="Z54" s="74"/>
      <c r="AA54" s="2"/>
      <c r="AB54" s="62"/>
      <c r="AC54" s="44"/>
      <c r="AD54" s="63"/>
      <c r="AE54" s="2"/>
      <c r="AF54" s="80" t="str">
        <f>IF(AND($P$54="",$AB$54=""),"",IF(AND($P$54="○",$AB$54="○"),"どちらか一方をお選びください。",""))</f>
        <v/>
      </c>
      <c r="AG54" s="80"/>
      <c r="AH54" s="80"/>
      <c r="AI54" s="80"/>
      <c r="AJ54" s="80"/>
      <c r="AK54" s="80"/>
      <c r="AL54" s="80"/>
      <c r="AM54" s="80"/>
      <c r="AN54" s="80"/>
      <c r="AO54" s="80"/>
      <c r="AP54" s="80"/>
      <c r="AQ54" s="80"/>
      <c r="AR54" s="80"/>
      <c r="AS54" s="80"/>
      <c r="AT54" s="2"/>
    </row>
    <row r="55" spans="1:46">
      <c r="A55" s="2"/>
      <c r="B55" s="2"/>
      <c r="C55" s="2"/>
      <c r="D55" s="2"/>
      <c r="E55" s="2"/>
      <c r="F55" s="2"/>
      <c r="G55" s="3"/>
      <c r="H55" s="3"/>
      <c r="I55" s="3"/>
      <c r="J55" s="6"/>
      <c r="K55" s="6"/>
      <c r="L55" s="6"/>
      <c r="M55" s="6"/>
      <c r="N55" s="6"/>
      <c r="O55" s="2"/>
      <c r="P55" s="2"/>
      <c r="Q55" s="2"/>
      <c r="R55" s="2"/>
      <c r="S55" s="3"/>
      <c r="T55" s="3"/>
      <c r="U55" s="3"/>
      <c r="V55" s="6"/>
      <c r="W55" s="6"/>
      <c r="X55" s="6"/>
      <c r="Y55" s="6"/>
      <c r="Z55" s="6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60"/>
      <c r="AN55" s="60"/>
      <c r="AO55" s="60"/>
      <c r="AP55" s="2"/>
      <c r="AQ55" s="2"/>
      <c r="AR55" s="2"/>
      <c r="AS55" s="2"/>
      <c r="AT55" s="2"/>
    </row>
    <row r="56" spans="1:46">
      <c r="A56" s="2"/>
      <c r="B56" s="73" t="s">
        <v>51</v>
      </c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4" t="s">
        <v>15</v>
      </c>
      <c r="S56" s="74"/>
      <c r="T56" s="79"/>
      <c r="U56" s="62"/>
      <c r="V56" s="44"/>
      <c r="W56" s="63"/>
      <c r="X56" s="79" t="s">
        <v>14</v>
      </c>
      <c r="Y56" s="74"/>
      <c r="Z56" s="79"/>
      <c r="AA56" s="62"/>
      <c r="AB56" s="44"/>
      <c r="AC56" s="63"/>
      <c r="AD56" s="79" t="s">
        <v>13</v>
      </c>
      <c r="AE56" s="74"/>
      <c r="AF56" s="79"/>
      <c r="AG56" s="62"/>
      <c r="AH56" s="44"/>
      <c r="AI56" s="63"/>
      <c r="AJ56" s="79" t="s">
        <v>12</v>
      </c>
      <c r="AK56" s="74"/>
      <c r="AL56" s="79"/>
      <c r="AM56" s="62"/>
      <c r="AN56" s="44"/>
      <c r="AO56" s="63"/>
      <c r="AP56" s="2"/>
      <c r="AQ56" s="2"/>
      <c r="AR56" s="2"/>
      <c r="AS56" s="2"/>
      <c r="AT56" s="2"/>
    </row>
    <row r="57" spans="1:46">
      <c r="A57" s="2"/>
      <c r="B57" s="2"/>
      <c r="C57" s="2"/>
      <c r="D57" s="2"/>
      <c r="E57" s="2"/>
      <c r="F57" s="2"/>
      <c r="G57" s="3"/>
      <c r="H57" s="3"/>
      <c r="I57" s="3"/>
      <c r="J57" s="3"/>
      <c r="K57" s="3"/>
      <c r="L57" s="2"/>
      <c r="M57" s="2"/>
      <c r="N57" s="2"/>
      <c r="O57" s="2"/>
      <c r="P57" s="2"/>
      <c r="X57" s="80" t="str">
        <f>IF(AND($U$56="",$AA$56="",$AG$56="",$AM$56=""),"",IF(COUNTIF($U$56,"○")+COUNTIF($AA$56,"○")+COUNTIF($AG$56,"○")+COUNTIF($AM$56,"○")&lt;&gt;1,"いずれか１つをお選びください。",""))</f>
        <v/>
      </c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80"/>
      <c r="AK57" s="80"/>
      <c r="AL57" s="2"/>
      <c r="AM57" s="60"/>
      <c r="AN57" s="60"/>
      <c r="AO57" s="60"/>
      <c r="AP57" s="2"/>
      <c r="AQ57" s="2"/>
      <c r="AR57" s="2"/>
      <c r="AS57" s="2"/>
      <c r="AT57" s="2"/>
    </row>
    <row r="58" spans="1:46">
      <c r="A58" s="2"/>
      <c r="B58" s="83" t="s">
        <v>11</v>
      </c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83"/>
      <c r="AK58" s="83"/>
      <c r="AL58" s="83"/>
      <c r="AM58" s="60"/>
      <c r="AN58" s="60"/>
      <c r="AO58" s="60"/>
      <c r="AP58" s="3"/>
      <c r="AQ58" s="3"/>
      <c r="AR58" s="3"/>
      <c r="AS58" s="3"/>
      <c r="AT58" s="2"/>
    </row>
    <row r="59" spans="1:46">
      <c r="A59" s="2"/>
      <c r="B59" s="2"/>
      <c r="C59" s="2"/>
      <c r="D59" s="80" t="s">
        <v>46</v>
      </c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/>
      <c r="AJ59" s="80"/>
      <c r="AK59" s="80"/>
      <c r="AL59" s="80"/>
      <c r="AM59" s="80"/>
      <c r="AN59" s="80"/>
      <c r="AO59" s="80"/>
      <c r="AP59" s="2"/>
      <c r="AQ59" s="2"/>
      <c r="AR59" s="2"/>
      <c r="AS59" s="2"/>
      <c r="AT59" s="2"/>
    </row>
    <row r="60" spans="1:46">
      <c r="A60" s="2"/>
      <c r="B60" s="2"/>
      <c r="C60" s="2"/>
      <c r="D60" s="2"/>
      <c r="E60" s="2"/>
      <c r="F60" s="2"/>
      <c r="G60" s="3"/>
      <c r="H60" s="3"/>
      <c r="I60" s="3"/>
      <c r="J60" s="3"/>
      <c r="K60" s="3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60"/>
      <c r="AN60" s="60"/>
      <c r="AO60" s="60"/>
      <c r="AP60" s="2"/>
      <c r="AQ60" s="2"/>
      <c r="AR60" s="2"/>
      <c r="AS60" s="2"/>
      <c r="AT60" s="2"/>
    </row>
    <row r="61" spans="1:46">
      <c r="A61" s="2"/>
      <c r="B61" s="84" t="s">
        <v>47</v>
      </c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8"/>
      <c r="AS61" s="8"/>
      <c r="AT61" s="2"/>
    </row>
    <row r="62" spans="1:46">
      <c r="A62" s="2"/>
      <c r="B62" s="7"/>
      <c r="C62" s="7"/>
      <c r="D62" s="81" t="s">
        <v>48</v>
      </c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  <c r="AA62" s="81"/>
      <c r="AB62" s="81"/>
      <c r="AC62" s="81"/>
      <c r="AD62" s="81"/>
      <c r="AE62" s="81"/>
      <c r="AF62" s="81"/>
      <c r="AG62" s="81"/>
      <c r="AH62" s="81"/>
      <c r="AI62" s="81"/>
      <c r="AJ62" s="81"/>
      <c r="AK62" s="81"/>
      <c r="AL62" s="81"/>
      <c r="AM62" s="81"/>
      <c r="AN62" s="81"/>
      <c r="AO62" s="81"/>
      <c r="AP62" s="81"/>
      <c r="AQ62" s="81"/>
      <c r="AR62" s="81"/>
      <c r="AS62" s="81"/>
      <c r="AT62" s="2"/>
    </row>
    <row r="63" spans="1:46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5"/>
      <c r="AI63" s="5"/>
      <c r="AJ63" s="5"/>
      <c r="AK63" s="5"/>
      <c r="AL63" s="5"/>
      <c r="AM63" s="5"/>
      <c r="AN63" s="5"/>
      <c r="AO63" s="5"/>
      <c r="AP63" s="4"/>
      <c r="AQ63" s="4"/>
      <c r="AR63" s="4"/>
      <c r="AS63" s="4"/>
      <c r="AT63" s="2"/>
    </row>
    <row r="64" spans="1:46">
      <c r="A64" s="2"/>
      <c r="B64" s="73" t="s">
        <v>10</v>
      </c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  <c r="AK64" s="73"/>
      <c r="AL64" s="73"/>
      <c r="AM64" s="73"/>
      <c r="AN64" s="73"/>
      <c r="AO64" s="73"/>
      <c r="AP64" s="73"/>
      <c r="AQ64" s="73"/>
      <c r="AR64" s="73"/>
      <c r="AS64" s="4"/>
      <c r="AT64" s="2"/>
    </row>
    <row r="65" spans="1:52">
      <c r="A65" s="2"/>
      <c r="B65" s="2"/>
      <c r="C65" s="2"/>
      <c r="D65" s="2"/>
      <c r="E65" s="85" t="s">
        <v>9</v>
      </c>
      <c r="F65" s="85"/>
      <c r="G65" s="85"/>
      <c r="H65" s="85"/>
      <c r="I65" s="85"/>
      <c r="J65" s="85"/>
      <c r="K65" s="85"/>
      <c r="L65" s="85"/>
      <c r="M65" s="60"/>
      <c r="N65" s="62"/>
      <c r="O65" s="44"/>
      <c r="P65" s="63"/>
      <c r="Q65" s="2"/>
      <c r="R65" s="2"/>
      <c r="S65" s="2"/>
      <c r="T65" s="74" t="s">
        <v>8</v>
      </c>
      <c r="U65" s="74"/>
      <c r="V65" s="74"/>
      <c r="W65" s="74"/>
      <c r="X65" s="74"/>
      <c r="Y65" s="74"/>
      <c r="Z65" s="85" t="s">
        <v>66</v>
      </c>
      <c r="AA65" s="85"/>
      <c r="AB65" s="62"/>
      <c r="AC65" s="63"/>
      <c r="AD65" s="2" t="s">
        <v>7</v>
      </c>
      <c r="AE65" s="2"/>
      <c r="AF65" s="2"/>
      <c r="AG65" s="62"/>
      <c r="AH65" s="63"/>
      <c r="AI65" s="2" t="s">
        <v>6</v>
      </c>
      <c r="AJ65" s="2"/>
      <c r="AK65" s="2"/>
      <c r="AL65" s="2"/>
      <c r="AM65" s="2"/>
      <c r="AN65" s="2"/>
      <c r="AO65" s="5"/>
      <c r="AP65" s="5"/>
      <c r="AQ65" s="5"/>
      <c r="AR65" s="5"/>
      <c r="AS65" s="5"/>
      <c r="AT65" s="5"/>
      <c r="AU65" s="5"/>
      <c r="AV65" s="4"/>
      <c r="AW65" s="4"/>
      <c r="AX65" s="4"/>
      <c r="AY65" s="4"/>
      <c r="AZ65" s="2"/>
    </row>
    <row r="66" spans="1:52">
      <c r="A66" s="2"/>
      <c r="B66" s="2"/>
      <c r="C66" s="2"/>
      <c r="D66" s="2"/>
      <c r="E66" s="2"/>
      <c r="F66" s="73" t="s">
        <v>50</v>
      </c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3"/>
      <c r="AI66" s="73"/>
      <c r="AJ66" s="73"/>
      <c r="AK66" s="73"/>
      <c r="AL66" s="73"/>
      <c r="AM66" s="73"/>
      <c r="AN66" s="73"/>
      <c r="AO66" s="73"/>
      <c r="AP66" s="73"/>
      <c r="AQ66" s="73"/>
      <c r="AR66" s="73"/>
      <c r="AS66" s="73"/>
      <c r="AT66" s="2"/>
    </row>
    <row r="67" spans="1:5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5"/>
      <c r="AI67" s="5"/>
      <c r="AJ67" s="5"/>
      <c r="AK67" s="5"/>
      <c r="AL67" s="5"/>
      <c r="AM67" s="5"/>
      <c r="AN67" s="5"/>
      <c r="AO67" s="5"/>
      <c r="AP67" s="4"/>
      <c r="AQ67" s="4"/>
      <c r="AR67" s="4"/>
      <c r="AS67" s="4"/>
      <c r="AT67" s="2"/>
    </row>
    <row r="68" spans="1:52">
      <c r="A68" s="2"/>
      <c r="B68" s="73" t="s">
        <v>5</v>
      </c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73"/>
      <c r="AI68" s="73"/>
      <c r="AJ68" s="73"/>
      <c r="AK68" s="73"/>
      <c r="AL68" s="73"/>
      <c r="AM68" s="73"/>
      <c r="AN68" s="73"/>
      <c r="AO68" s="73"/>
      <c r="AP68" s="2"/>
      <c r="AQ68" s="2"/>
      <c r="AR68" s="2"/>
      <c r="AS68" s="2"/>
      <c r="AT68" s="2"/>
    </row>
    <row r="69" spans="1:52">
      <c r="A69" s="2"/>
      <c r="B69" s="2"/>
      <c r="C69" s="2"/>
      <c r="D69" s="2"/>
      <c r="E69" s="85" t="s">
        <v>4</v>
      </c>
      <c r="F69" s="85"/>
      <c r="G69" s="85"/>
      <c r="H69" s="85"/>
      <c r="I69" s="85"/>
      <c r="J69" s="85"/>
      <c r="K69" s="85"/>
      <c r="L69" s="85"/>
      <c r="M69" s="62"/>
      <c r="N69" s="44"/>
      <c r="O69" s="63"/>
      <c r="P69" s="2"/>
      <c r="Q69" s="2"/>
      <c r="R69" s="85" t="s">
        <v>3</v>
      </c>
      <c r="S69" s="85"/>
      <c r="T69" s="85"/>
      <c r="U69" s="62"/>
      <c r="V69" s="44"/>
      <c r="W69" s="63"/>
      <c r="X69" s="85" t="s">
        <v>1</v>
      </c>
      <c r="Y69" s="85"/>
      <c r="Z69" s="2"/>
      <c r="AA69" s="85" t="s">
        <v>2</v>
      </c>
      <c r="AB69" s="85"/>
      <c r="AC69" s="85"/>
      <c r="AD69" s="85"/>
      <c r="AE69" s="85"/>
      <c r="AF69" s="62"/>
      <c r="AG69" s="44"/>
      <c r="AH69" s="63"/>
      <c r="AI69" s="97" t="s">
        <v>1</v>
      </c>
      <c r="AJ69" s="60"/>
      <c r="AK69" s="3"/>
      <c r="AL69" s="2"/>
      <c r="AM69" s="2"/>
      <c r="AN69" s="2"/>
      <c r="AO69" s="2"/>
      <c r="AP69" s="2"/>
      <c r="AQ69" s="2"/>
      <c r="AR69" s="2"/>
      <c r="AS69" s="2"/>
      <c r="AT69" s="2"/>
    </row>
    <row r="70" spans="1:5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</row>
    <row r="71" spans="1:52">
      <c r="A71" s="2"/>
      <c r="B71" s="73" t="s">
        <v>0</v>
      </c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  <c r="AA71" s="73"/>
      <c r="AB71" s="73"/>
      <c r="AC71" s="73"/>
      <c r="AD71" s="73"/>
      <c r="AE71" s="73"/>
      <c r="AF71" s="73"/>
      <c r="AG71" s="73"/>
      <c r="AH71" s="73"/>
      <c r="AI71" s="73"/>
      <c r="AJ71" s="73"/>
      <c r="AK71" s="73"/>
      <c r="AL71" s="73"/>
      <c r="AM71" s="73"/>
      <c r="AN71" s="73"/>
      <c r="AO71" s="73"/>
      <c r="AP71" s="2"/>
      <c r="AQ71" s="2"/>
      <c r="AR71" s="2"/>
      <c r="AS71" s="2"/>
      <c r="AT71" s="2"/>
    </row>
    <row r="72" spans="1:52">
      <c r="A72" s="2"/>
      <c r="B72" s="2"/>
      <c r="C72" s="86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8"/>
      <c r="AS72" s="2"/>
      <c r="AT72" s="2"/>
    </row>
    <row r="73" spans="1:52">
      <c r="A73" s="2"/>
      <c r="B73" s="2"/>
      <c r="C73" s="89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0"/>
      <c r="Z73" s="90"/>
      <c r="AA73" s="90"/>
      <c r="AB73" s="90"/>
      <c r="AC73" s="90"/>
      <c r="AD73" s="90"/>
      <c r="AE73" s="90"/>
      <c r="AF73" s="90"/>
      <c r="AG73" s="90"/>
      <c r="AH73" s="90"/>
      <c r="AI73" s="90"/>
      <c r="AJ73" s="90"/>
      <c r="AK73" s="90"/>
      <c r="AL73" s="90"/>
      <c r="AM73" s="90"/>
      <c r="AN73" s="90"/>
      <c r="AO73" s="90"/>
      <c r="AP73" s="90"/>
      <c r="AQ73" s="90"/>
      <c r="AR73" s="91"/>
      <c r="AS73" s="2"/>
      <c r="AT73" s="2"/>
    </row>
    <row r="74" spans="1:52">
      <c r="A74" s="2"/>
      <c r="B74" s="2"/>
      <c r="C74" s="89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0"/>
      <c r="Z74" s="90"/>
      <c r="AA74" s="90"/>
      <c r="AB74" s="90"/>
      <c r="AC74" s="90"/>
      <c r="AD74" s="90"/>
      <c r="AE74" s="90"/>
      <c r="AF74" s="90"/>
      <c r="AG74" s="90"/>
      <c r="AH74" s="90"/>
      <c r="AI74" s="90"/>
      <c r="AJ74" s="90"/>
      <c r="AK74" s="90"/>
      <c r="AL74" s="90"/>
      <c r="AM74" s="90"/>
      <c r="AN74" s="90"/>
      <c r="AO74" s="90"/>
      <c r="AP74" s="90"/>
      <c r="AQ74" s="90"/>
      <c r="AR74" s="91"/>
      <c r="AS74" s="2"/>
      <c r="AT74" s="2"/>
    </row>
    <row r="75" spans="1:52">
      <c r="A75" s="2"/>
      <c r="B75" s="2"/>
      <c r="C75" s="89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0"/>
      <c r="X75" s="90"/>
      <c r="Y75" s="90"/>
      <c r="Z75" s="90"/>
      <c r="AA75" s="90"/>
      <c r="AB75" s="90"/>
      <c r="AC75" s="90"/>
      <c r="AD75" s="90"/>
      <c r="AE75" s="90"/>
      <c r="AF75" s="90"/>
      <c r="AG75" s="90"/>
      <c r="AH75" s="90"/>
      <c r="AI75" s="90"/>
      <c r="AJ75" s="90"/>
      <c r="AK75" s="90"/>
      <c r="AL75" s="90"/>
      <c r="AM75" s="90"/>
      <c r="AN75" s="90"/>
      <c r="AO75" s="90"/>
      <c r="AP75" s="90"/>
      <c r="AQ75" s="90"/>
      <c r="AR75" s="91"/>
      <c r="AS75" s="2"/>
      <c r="AT75" s="2"/>
    </row>
    <row r="76" spans="1:52">
      <c r="A76" s="2"/>
      <c r="B76" s="2"/>
      <c r="C76" s="92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  <c r="AE76" s="93"/>
      <c r="AF76" s="93"/>
      <c r="AG76" s="93"/>
      <c r="AH76" s="93"/>
      <c r="AI76" s="93"/>
      <c r="AJ76" s="93"/>
      <c r="AK76" s="93"/>
      <c r="AL76" s="93"/>
      <c r="AM76" s="93"/>
      <c r="AN76" s="93"/>
      <c r="AO76" s="93"/>
      <c r="AP76" s="93"/>
      <c r="AQ76" s="93"/>
      <c r="AR76" s="94"/>
      <c r="AS76" s="2"/>
      <c r="AT76" s="2"/>
    </row>
    <row r="77" spans="1:5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</row>
    <row r="78" spans="1:5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</row>
  </sheetData>
  <sheetProtection password="DF4C" sheet="1" objects="1" scenarios="1" selectLockedCells="1"/>
  <mergeCells count="210">
    <mergeCell ref="AD48:AF48"/>
    <mergeCell ref="AG48:AK48"/>
    <mergeCell ref="AM48:AO48"/>
    <mergeCell ref="AC43:AF43"/>
    <mergeCell ref="AM43:AO43"/>
    <mergeCell ref="AP43:AS43"/>
    <mergeCell ref="U44:AF44"/>
    <mergeCell ref="AG44:AK44"/>
    <mergeCell ref="AM44:AO44"/>
    <mergeCell ref="AP44:AS44"/>
    <mergeCell ref="AM45:AO45"/>
    <mergeCell ref="AP45:AS45"/>
    <mergeCell ref="K25:T25"/>
    <mergeCell ref="AC36:AF36"/>
    <mergeCell ref="AG36:AK36"/>
    <mergeCell ref="AM36:AO36"/>
    <mergeCell ref="AG37:AK37"/>
    <mergeCell ref="AM41:AO41"/>
    <mergeCell ref="AG42:AK42"/>
    <mergeCell ref="AM42:AO42"/>
    <mergeCell ref="AP42:AS42"/>
    <mergeCell ref="I29:AC29"/>
    <mergeCell ref="I35:AC35"/>
    <mergeCell ref="S39:AF39"/>
    <mergeCell ref="AG38:AK38"/>
    <mergeCell ref="AG39:AK39"/>
    <mergeCell ref="AG35:AK35"/>
    <mergeCell ref="AP33:AS33"/>
    <mergeCell ref="AM39:AO39"/>
    <mergeCell ref="AD42:AF42"/>
    <mergeCell ref="I42:AC42"/>
    <mergeCell ref="AD35:AF35"/>
    <mergeCell ref="AD29:AF29"/>
    <mergeCell ref="AC49:AF49"/>
    <mergeCell ref="V33:AF33"/>
    <mergeCell ref="AG33:AK33"/>
    <mergeCell ref="AG49:AK49"/>
    <mergeCell ref="AM49:AO49"/>
    <mergeCell ref="AP49:AS49"/>
    <mergeCell ref="K48:AC48"/>
    <mergeCell ref="AP39:AS39"/>
    <mergeCell ref="V40:AF40"/>
    <mergeCell ref="AG40:AK40"/>
    <mergeCell ref="AM40:AO40"/>
    <mergeCell ref="AP40:AS40"/>
    <mergeCell ref="AM38:AO38"/>
    <mergeCell ref="AP38:AS38"/>
    <mergeCell ref="U38:AF38"/>
    <mergeCell ref="Z37:AF37"/>
    <mergeCell ref="V46:AF46"/>
    <mergeCell ref="AG46:AK46"/>
    <mergeCell ref="AM46:AO46"/>
    <mergeCell ref="AP46:AS46"/>
    <mergeCell ref="S45:AF45"/>
    <mergeCell ref="AG45:AK45"/>
    <mergeCell ref="AG43:AK43"/>
    <mergeCell ref="AM47:AO47"/>
    <mergeCell ref="AP48:AS48"/>
    <mergeCell ref="AM60:AO60"/>
    <mergeCell ref="AG30:AK30"/>
    <mergeCell ref="AM30:AO30"/>
    <mergeCell ref="AP30:AS30"/>
    <mergeCell ref="AG31:AK31"/>
    <mergeCell ref="AM31:AO31"/>
    <mergeCell ref="AP31:AS31"/>
    <mergeCell ref="AM35:AO35"/>
    <mergeCell ref="AP35:AS35"/>
    <mergeCell ref="AP36:AS36"/>
    <mergeCell ref="AJ56:AL56"/>
    <mergeCell ref="E69:L69"/>
    <mergeCell ref="M69:O69"/>
    <mergeCell ref="R69:T69"/>
    <mergeCell ref="U69:W69"/>
    <mergeCell ref="X69:Y69"/>
    <mergeCell ref="AA69:AE69"/>
    <mergeCell ref="AF69:AH69"/>
    <mergeCell ref="B71:AO71"/>
    <mergeCell ref="C72:AR76"/>
    <mergeCell ref="AI69:AJ69"/>
    <mergeCell ref="B64:AR64"/>
    <mergeCell ref="E65:M65"/>
    <mergeCell ref="N65:P65"/>
    <mergeCell ref="T65:Y65"/>
    <mergeCell ref="Z65:AA65"/>
    <mergeCell ref="AB65:AC65"/>
    <mergeCell ref="AG65:AH65"/>
    <mergeCell ref="F66:AS66"/>
    <mergeCell ref="B68:AO68"/>
    <mergeCell ref="D62:AS62"/>
    <mergeCell ref="AG56:AI56"/>
    <mergeCell ref="AM56:AO56"/>
    <mergeCell ref="AM57:AO57"/>
    <mergeCell ref="AH51:AO51"/>
    <mergeCell ref="AP51:AS51"/>
    <mergeCell ref="B58:AL58"/>
    <mergeCell ref="AM58:AO58"/>
    <mergeCell ref="R56:T56"/>
    <mergeCell ref="U56:W56"/>
    <mergeCell ref="D59:AO59"/>
    <mergeCell ref="X57:AK57"/>
    <mergeCell ref="B61:AQ61"/>
    <mergeCell ref="B56:Q56"/>
    <mergeCell ref="AM50:AO50"/>
    <mergeCell ref="B53:AL53"/>
    <mergeCell ref="AM53:AO53"/>
    <mergeCell ref="AG29:AK29"/>
    <mergeCell ref="AC30:AF30"/>
    <mergeCell ref="AM29:AO29"/>
    <mergeCell ref="X56:Z56"/>
    <mergeCell ref="AA56:AC56"/>
    <mergeCell ref="AD56:AF56"/>
    <mergeCell ref="J54:N54"/>
    <mergeCell ref="P54:R54"/>
    <mergeCell ref="V54:Z54"/>
    <mergeCell ref="AB54:AD54"/>
    <mergeCell ref="AF54:AS54"/>
    <mergeCell ref="AM55:AO55"/>
    <mergeCell ref="AM37:AO37"/>
    <mergeCell ref="AP37:AS37"/>
    <mergeCell ref="U31:AF31"/>
    <mergeCell ref="AG32:AK32"/>
    <mergeCell ref="AM32:AO32"/>
    <mergeCell ref="AP32:AS32"/>
    <mergeCell ref="S32:AF32"/>
    <mergeCell ref="AM34:AO34"/>
    <mergeCell ref="AM33:AO33"/>
    <mergeCell ref="AP29:AS29"/>
    <mergeCell ref="AC25:AF25"/>
    <mergeCell ref="AG25:AK25"/>
    <mergeCell ref="AM25:AO25"/>
    <mergeCell ref="AP25:AS25"/>
    <mergeCell ref="Z26:AF26"/>
    <mergeCell ref="AG26:AK26"/>
    <mergeCell ref="AM26:AO26"/>
    <mergeCell ref="AP26:AS26"/>
    <mergeCell ref="V27:AF27"/>
    <mergeCell ref="AG27:AK27"/>
    <mergeCell ref="AM27:AO27"/>
    <mergeCell ref="AP27:AS27"/>
    <mergeCell ref="AM28:AO28"/>
    <mergeCell ref="AM23:AO23"/>
    <mergeCell ref="AG24:AK24"/>
    <mergeCell ref="AM24:AO24"/>
    <mergeCell ref="AP24:AS24"/>
    <mergeCell ref="AC20:AF20"/>
    <mergeCell ref="AG20:AK20"/>
    <mergeCell ref="AM20:AO20"/>
    <mergeCell ref="AP20:AS20"/>
    <mergeCell ref="V22:AF22"/>
    <mergeCell ref="AG22:AK22"/>
    <mergeCell ref="I24:AC24"/>
    <mergeCell ref="Z21:AF21"/>
    <mergeCell ref="AG21:AK21"/>
    <mergeCell ref="AM21:AO21"/>
    <mergeCell ref="AP21:AS21"/>
    <mergeCell ref="AD24:AF24"/>
    <mergeCell ref="B13:F13"/>
    <mergeCell ref="H13:Y13"/>
    <mergeCell ref="AB13:AS13"/>
    <mergeCell ref="C14:AR14"/>
    <mergeCell ref="B15:AS15"/>
    <mergeCell ref="C16:AS16"/>
    <mergeCell ref="AM22:AO22"/>
    <mergeCell ref="AP22:AS22"/>
    <mergeCell ref="C17:AS17"/>
    <mergeCell ref="AM18:AO18"/>
    <mergeCell ref="AG19:AK19"/>
    <mergeCell ref="AM19:AO19"/>
    <mergeCell ref="AP19:AS19"/>
    <mergeCell ref="I19:AC19"/>
    <mergeCell ref="K20:T20"/>
    <mergeCell ref="AD19:AF19"/>
    <mergeCell ref="AS10:AS11"/>
    <mergeCell ref="G11:L11"/>
    <mergeCell ref="W8:X8"/>
    <mergeCell ref="B12:F12"/>
    <mergeCell ref="H12:U12"/>
    <mergeCell ref="W12:Z12"/>
    <mergeCell ref="AB12:AR12"/>
    <mergeCell ref="AG8:AJ8"/>
    <mergeCell ref="B9:F9"/>
    <mergeCell ref="Q8:T8"/>
    <mergeCell ref="B10:F11"/>
    <mergeCell ref="H10:I10"/>
    <mergeCell ref="K10:M10"/>
    <mergeCell ref="N10:AR11"/>
    <mergeCell ref="AK8:AS8"/>
    <mergeCell ref="A1:AT1"/>
    <mergeCell ref="A2:AT2"/>
    <mergeCell ref="B4:AE4"/>
    <mergeCell ref="AL4:AM4"/>
    <mergeCell ref="AO4:AP4"/>
    <mergeCell ref="AQ4:AS4"/>
    <mergeCell ref="B5:F5"/>
    <mergeCell ref="H9:X9"/>
    <mergeCell ref="H5:AR5"/>
    <mergeCell ref="B6:F7"/>
    <mergeCell ref="G6:G7"/>
    <mergeCell ref="H6:AR7"/>
    <mergeCell ref="AS6:AS7"/>
    <mergeCell ref="B8:F8"/>
    <mergeCell ref="H8:J8"/>
    <mergeCell ref="L8:O8"/>
    <mergeCell ref="AA8:AC8"/>
    <mergeCell ref="AD8:AE8"/>
    <mergeCell ref="U8:V8"/>
    <mergeCell ref="Y8:Z8"/>
    <mergeCell ref="Y9:AS9"/>
    <mergeCell ref="B3:AS3"/>
    <mergeCell ref="AG4:AJ4"/>
  </mergeCells>
  <phoneticPr fontId="1"/>
  <conditionalFormatting sqref="AO4:AP4">
    <cfRule type="expression" dxfId="29" priority="36" stopIfTrue="1">
      <formula>AND($AL$4=11,$AO$4=31)</formula>
    </cfRule>
  </conditionalFormatting>
  <conditionalFormatting sqref="AA8:AC8">
    <cfRule type="expression" dxfId="28" priority="33" stopIfTrue="1">
      <formula>AND(MOD($Q$8,4)=0,$W$8=2,$AA$8&gt;29)</formula>
    </cfRule>
    <cfRule type="expression" dxfId="27" priority="34" stopIfTrue="1">
      <formula>AND(MOD($Q$8,4)&lt;&gt;0,$W$8=2,$AA$8&gt;28)</formula>
    </cfRule>
    <cfRule type="expression" dxfId="26" priority="35" stopIfTrue="1">
      <formula>AND(OR($W$8=4,$W$8=6,$W$8=9,$W$8=11),$AA$8=31)</formula>
    </cfRule>
  </conditionalFormatting>
  <conditionalFormatting sqref="AG8:AJ8">
    <cfRule type="expression" dxfId="25" priority="32" stopIfTrue="1">
      <formula>$AG$8="記入日未入力"</formula>
    </cfRule>
  </conditionalFormatting>
  <conditionalFormatting sqref="AF54:AS54">
    <cfRule type="expression" dxfId="24" priority="31" stopIfTrue="1">
      <formula>$AF$54="どちらか一方をお選びください。"</formula>
    </cfRule>
  </conditionalFormatting>
  <conditionalFormatting sqref="X57:AK57">
    <cfRule type="expression" dxfId="23" priority="30" stopIfTrue="1">
      <formula>$X$57="いずれか１つをお選びください。"</formula>
    </cfRule>
  </conditionalFormatting>
  <conditionalFormatting sqref="AP19:AS19">
    <cfRule type="expression" dxfId="22" priority="29" stopIfTrue="1">
      <formula>OR($AP19="生年月日未入力",$AP19="　選択不可")</formula>
    </cfRule>
  </conditionalFormatting>
  <conditionalFormatting sqref="AP20:AS20">
    <cfRule type="expression" dxfId="21" priority="28" stopIfTrue="1">
      <formula>OR($AP20="生年月日未入力",$AP20="　選択不可")</formula>
    </cfRule>
  </conditionalFormatting>
  <conditionalFormatting sqref="AP22:AS22">
    <cfRule type="expression" dxfId="20" priority="27" stopIfTrue="1">
      <formula>OR($AP22="クラブ名未入力",$AP22="単独選択不可")</formula>
    </cfRule>
  </conditionalFormatting>
  <conditionalFormatting sqref="AP24:AS24">
    <cfRule type="expression" dxfId="19" priority="25" stopIfTrue="1">
      <formula>OR($AP24="生年月日未入力",$AP24="　選択不可")</formula>
    </cfRule>
  </conditionalFormatting>
  <conditionalFormatting sqref="AP25:AS25">
    <cfRule type="expression" dxfId="18" priority="24" stopIfTrue="1">
      <formula>OR($AP25="生年月日未入力",$AP25="　選択不可")</formula>
    </cfRule>
  </conditionalFormatting>
  <conditionalFormatting sqref="AP27:AS27">
    <cfRule type="expression" dxfId="17" priority="23" stopIfTrue="1">
      <formula>OR($AP27="クラブ名未入力",$AP27="単独選択不可")</formula>
    </cfRule>
  </conditionalFormatting>
  <conditionalFormatting sqref="AP29:AS29">
    <cfRule type="expression" dxfId="16" priority="21" stopIfTrue="1">
      <formula>OR($AP29="生年月日未入力",$AP29="　選択不可")</formula>
    </cfRule>
  </conditionalFormatting>
  <conditionalFormatting sqref="AP30:AS30">
    <cfRule type="expression" dxfId="15" priority="20" stopIfTrue="1">
      <formula>OR($AP30="生年月日未入力",$AP30="　選択不可")</formula>
    </cfRule>
  </conditionalFormatting>
  <conditionalFormatting sqref="AP31:AS32">
    <cfRule type="expression" dxfId="14" priority="19" stopIfTrue="1">
      <formula>OR($AP31="単独選択不可",$AP31="　選択不可",$AP31="生年月日未入力")</formula>
    </cfRule>
  </conditionalFormatting>
  <conditionalFormatting sqref="AP33:AS33">
    <cfRule type="expression" dxfId="13" priority="18" stopIfTrue="1">
      <formula>OR($AP33="クラブ名未入力",$AP33="単独選択不可")</formula>
    </cfRule>
  </conditionalFormatting>
  <conditionalFormatting sqref="AP35:AS35">
    <cfRule type="expression" dxfId="12" priority="14" stopIfTrue="1">
      <formula>OR($AP35="生年月日未入力",$AP35="　選択不可")</formula>
    </cfRule>
  </conditionalFormatting>
  <conditionalFormatting sqref="AP36:AS36">
    <cfRule type="expression" dxfId="11" priority="13" stopIfTrue="1">
      <formula>OR($AP36="生年月日未入力",$AP36="　選択不可")</formula>
    </cfRule>
  </conditionalFormatting>
  <conditionalFormatting sqref="AP38:AS39">
    <cfRule type="expression" dxfId="10" priority="12" stopIfTrue="1">
      <formula>OR($AP38="単独選択不可",$AP38="　選択不可",$AP38="生年月日未入力")</formula>
    </cfRule>
  </conditionalFormatting>
  <conditionalFormatting sqref="AP40:AS40">
    <cfRule type="expression" dxfId="9" priority="11" stopIfTrue="1">
      <formula>OR($AP40="クラブ名未入力",$AP40="単独選択不可")</formula>
    </cfRule>
  </conditionalFormatting>
  <conditionalFormatting sqref="AP46:AS46">
    <cfRule type="expression" dxfId="8" priority="10" stopIfTrue="1">
      <formula>OR($AP46="クラブ名未入力",$AP46="単独選択不可")</formula>
    </cfRule>
  </conditionalFormatting>
  <conditionalFormatting sqref="AP42:AS42">
    <cfRule type="expression" dxfId="7" priority="9" stopIfTrue="1">
      <formula>OR($AP42="生年月日未入力",$AP42="　選択不可")</formula>
    </cfRule>
  </conditionalFormatting>
  <conditionalFormatting sqref="AP43:AS43">
    <cfRule type="expression" dxfId="6" priority="8" stopIfTrue="1">
      <formula>OR($AP43="生年月日未入力",$AP43="　選択不可")</formula>
    </cfRule>
  </conditionalFormatting>
  <conditionalFormatting sqref="AP44:AS45">
    <cfRule type="expression" dxfId="5" priority="7" stopIfTrue="1">
      <formula>OR($AP44="単独選択不可",$AP44="　選択不可",$AP44="生年月日未入力")</formula>
    </cfRule>
  </conditionalFormatting>
  <conditionalFormatting sqref="AP48:AS48">
    <cfRule type="expression" dxfId="4" priority="6" stopIfTrue="1">
      <formula>OR($AP48="生年月日未入力",$AP48="　選択不可")</formula>
    </cfRule>
  </conditionalFormatting>
  <conditionalFormatting sqref="AP49:AS49">
    <cfRule type="expression" dxfId="3" priority="5" stopIfTrue="1">
      <formula>OR($AP49="生年月日未入力",$AP49="　選択不可")</formula>
    </cfRule>
  </conditionalFormatting>
  <conditionalFormatting sqref="AP26:AS26">
    <cfRule type="expression" dxfId="2" priority="4" stopIfTrue="1">
      <formula>OR($AP26="単独選択不可",$AP26="　選択不可",$AP26="生年月日未入力")</formula>
    </cfRule>
  </conditionalFormatting>
  <conditionalFormatting sqref="AP37:AS37">
    <cfRule type="expression" dxfId="1" priority="3" stopIfTrue="1">
      <formula>OR($AP37="単独選択不可",$AP37="　選択不可",$AP37="生年月日未入力")</formula>
    </cfRule>
  </conditionalFormatting>
  <conditionalFormatting sqref="AP21:AS21">
    <cfRule type="expression" dxfId="0" priority="1" stopIfTrue="1">
      <formula>OR($AP21="単独選択不可",$AP21="　選択不可",$AP21="生年月日未入力")</formula>
    </cfRule>
  </conditionalFormatting>
  <dataValidations count="10">
    <dataValidation type="list" allowBlank="1" showInputMessage="1" showErrorMessage="1" error="入力した値が正しくありません。_x000a_訂正して下さい。（～２０１５）" sqref="AG4:AJ4">
      <formula1>"２０１６,２０１７"</formula1>
    </dataValidation>
    <dataValidation type="list" allowBlank="1" showInputMessage="1" showErrorMessage="1" sqref="AL4:AM4">
      <formula1>"１１,１２,１"</formula1>
    </dataValidation>
    <dataValidation type="whole" allowBlank="1" showInputMessage="1" showErrorMessage="1" error="入力した値が正しくありません。_x000a_訂正してください。（１～３１）" sqref="AO4:AP4 AA8:AC8">
      <formula1>1</formula1>
      <formula2>31</formula2>
    </dataValidation>
    <dataValidation type="list" allowBlank="1" showInputMessage="1" showErrorMessage="1" sqref="H8:J8">
      <formula1>"男,女"</formula1>
    </dataValidation>
    <dataValidation type="whole" allowBlank="1" showInputMessage="1" showErrorMessage="1" error="入力した値が正しくありません。_x000a_訂正して下さい。（～２０１５）" sqref="Q8:T8">
      <formula1>1900</formula1>
      <formula2>2015</formula2>
    </dataValidation>
    <dataValidation type="whole" allowBlank="1" showInputMessage="1" showErrorMessage="1" error="入力した値が正しくありません。_x000a_訂正してください。（１～１２）" sqref="W8:X8">
      <formula1>1</formula1>
      <formula2>12</formula2>
    </dataValidation>
    <dataValidation type="list" allowBlank="1" showInputMessage="1" showErrorMessage="1" sqref="H9:X9">
      <formula1>"いすゞ藤沢スキー部,バイスバウムスキークラブ,藤沢スキークラブ,シルバースパークRC,湘南スキークラブ,荏原スキー部,ビッグクラウドスキークラブ,ワーズスノーボードクラブ,スノードロップスキークラブ,ＩＢＭスキー部"</formula1>
    </dataValidation>
    <dataValidation type="list" allowBlank="1" showInputMessage="1" showErrorMessage="1" sqref="N65:P65 M69:O69 U56:W56 AA56:AC56 AG56:AI56 AM56:AO56 AB54:AD54 P54:R54 AM42:AO46 AM35:AO40 AM29:AO33 AM19:AO22 AM24:AO27 AM48:AO49">
      <formula1>"○"</formula1>
    </dataValidation>
    <dataValidation type="list" allowBlank="1" showInputMessage="1" showErrorMessage="1" sqref="AB65:AC65">
      <formula1>"３,４"</formula1>
    </dataValidation>
    <dataValidation type="list" allowBlank="1" showInputMessage="1" showErrorMessage="1" sqref="AG65:AH65">
      <formula1>"１,２,３"</formula1>
    </dataValidation>
  </dataValidations>
  <printOptions horizontalCentered="1"/>
  <pageMargins left="0.78740157480314965" right="0.78740157480314965" top="0.62992125984251968" bottom="0.39370078740157483" header="0.51181102362204722" footer="0.31496062992125984"/>
  <pageSetup paperSize="9" scale="7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 (ABコース以外・オプション除く)</vt:lpstr>
      <vt:lpstr>'申込書 (ABコース以外・オプション除く)'!Print_Area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nakamura, eiji</dc:creator>
  <cp:lastModifiedBy>nakamura, eiji</cp:lastModifiedBy>
  <cp:lastPrinted>2015-11-25T03:12:05Z</cp:lastPrinted>
  <dcterms:created xsi:type="dcterms:W3CDTF">2014-12-01T08:45:51Z</dcterms:created>
  <dcterms:modified xsi:type="dcterms:W3CDTF">2016-11-18T00:17:50Z</dcterms:modified>
</cp:coreProperties>
</file>